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Bid Documentation\Michigan\MDOT\2023 Medium Duty Bus\"/>
    </mc:Choice>
  </mc:AlternateContent>
  <xr:revisionPtr revIDLastSave="0" documentId="13_ncr:1_{B0008580-2A3E-4BC8-8FFD-E608B6C21B01}" xr6:coauthVersionLast="47" xr6:coauthVersionMax="47" xr10:uidLastSave="{00000000-0000-0000-0000-000000000000}"/>
  <bookViews>
    <workbookView xWindow="25530" yWindow="630" windowWidth="16965" windowHeight="14610" tabRatio="216" xr2:uid="{00000000-000D-0000-FFFF-FFFF00000000}"/>
  </bookViews>
  <sheets>
    <sheet name="TESCO Order Form" sheetId="1" r:id="rId1"/>
  </sheets>
  <definedNames>
    <definedName name="_xlnm.Print_Area" localSheetId="0">'TESCO Order Form'!$A$14:$F$176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3" i="1" l="1"/>
  <c r="A144" i="1" s="1"/>
  <c r="A145" i="1" s="1"/>
  <c r="A146" i="1" s="1"/>
  <c r="A147" i="1" s="1"/>
  <c r="A148" i="1" s="1"/>
  <c r="A149" i="1" s="1"/>
  <c r="A150" i="1" s="1"/>
  <c r="A151" i="1" s="1"/>
  <c r="A132" i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19" i="1"/>
  <c r="A120" i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04" i="1"/>
  <c r="A105" i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76" i="1"/>
  <c r="A77" i="1"/>
  <c r="A78" i="1"/>
  <c r="A79" i="1"/>
  <c r="A80" i="1"/>
  <c r="A81" i="1"/>
  <c r="A82" i="1"/>
  <c r="A83" i="1"/>
  <c r="A84" i="1"/>
  <c r="A85" i="1"/>
  <c r="A86" i="1"/>
  <c r="A75" i="1"/>
  <c r="E16" i="1"/>
  <c r="E17" i="1"/>
  <c r="E18" i="1"/>
  <c r="E20" i="1"/>
  <c r="E21" i="1"/>
  <c r="E22" i="1"/>
  <c r="E24" i="1"/>
  <c r="E25" i="1"/>
  <c r="E26" i="1"/>
  <c r="E27" i="1"/>
  <c r="E29" i="1"/>
  <c r="E30" i="1"/>
  <c r="E31" i="1"/>
  <c r="E32" i="1"/>
  <c r="E34" i="1"/>
  <c r="E35" i="1"/>
  <c r="E36" i="1"/>
  <c r="E37" i="1"/>
  <c r="E39" i="1"/>
  <c r="E40" i="1"/>
  <c r="E41" i="1"/>
  <c r="E42" i="1"/>
  <c r="E44" i="1"/>
  <c r="E45" i="1"/>
  <c r="E46" i="1"/>
  <c r="E48" i="1"/>
  <c r="E49" i="1"/>
  <c r="E50" i="1"/>
  <c r="E52" i="1"/>
  <c r="E53" i="1"/>
  <c r="E54" i="1"/>
  <c r="E55" i="1"/>
  <c r="E57" i="1"/>
  <c r="E58" i="1"/>
  <c r="E59" i="1"/>
  <c r="E60" i="1"/>
  <c r="E62" i="1"/>
  <c r="E63" i="1"/>
  <c r="E64" i="1"/>
  <c r="E65" i="1"/>
  <c r="E67" i="1"/>
  <c r="E68" i="1"/>
  <c r="E69" i="1"/>
  <c r="E70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6" i="1"/>
  <c r="E157" i="1"/>
  <c r="E158" i="1"/>
  <c r="E159" i="1"/>
  <c r="E160" i="1"/>
  <c r="E161" i="1"/>
  <c r="E162" i="1"/>
  <c r="E163" i="1"/>
  <c r="E164" i="1"/>
  <c r="E169" i="1"/>
  <c r="E170" i="1"/>
  <c r="E171" i="1"/>
  <c r="E172" i="1"/>
  <c r="E173" i="1" s="1"/>
  <c r="E165" i="1" l="1"/>
  <c r="E152" i="1"/>
  <c r="E71" i="1"/>
  <c r="E176" i="1" l="1"/>
</calcChain>
</file>

<file path=xl/sharedStrings.xml><?xml version="1.0" encoding="utf-8"?>
<sst xmlns="http://schemas.openxmlformats.org/spreadsheetml/2006/main" count="194" uniqueCount="155">
  <si>
    <t>Video Surveillance Preparation Package (for future setup of video system)</t>
  </si>
  <si>
    <t>Auxiliary Air Heater - ESPAR- 'Gasoline Engine Only'</t>
  </si>
  <si>
    <t>Auxiliary Air Heater (ESPAR) &amp; Block Heater (in lieu of Aux Coolant Heater)</t>
  </si>
  <si>
    <t>Destination Sign – Roller/Curtain - Transign</t>
  </si>
  <si>
    <t>Lift – Type I, 800# (in lieu of standard - deduct) - Braun</t>
  </si>
  <si>
    <t>Lift – Type II, 800# – Powered outer barrier (in lieu of standard) - Braun</t>
  </si>
  <si>
    <t>Lift- Folding Platform, 800# (in lieu of standard) - Braun</t>
  </si>
  <si>
    <t xml:space="preserve">Slide 'N Click System (in lieu of standard L-track) - Q'Straint </t>
  </si>
  <si>
    <t>Radio - AM/FM  stereo system w/ four speakers - OEM</t>
  </si>
  <si>
    <t>Entrance Stepwell Heater - Lighthouse</t>
  </si>
  <si>
    <t>Electric Driveline Brake (Retarder) - Thelma</t>
  </si>
  <si>
    <t>Video Surveillance – Two Camera System - REI</t>
  </si>
  <si>
    <t>Video Surveillance -  Four Camera System - REI</t>
  </si>
  <si>
    <t>Video Surveillance -  Six Camera System - REI</t>
  </si>
  <si>
    <t>Video Surveillance -  DVR System Upgrade - REI</t>
  </si>
  <si>
    <t>Video Surveillance – Extra Interior Cameras  - REI</t>
  </si>
  <si>
    <t>Video Surveillance – Extra Exterior Cameras - REI</t>
  </si>
  <si>
    <t>Back-up Sensor System - Hawkeye</t>
  </si>
  <si>
    <t>Contract Options Subtotal</t>
  </si>
  <si>
    <t>14+3 passenger with Braun 1000# lift</t>
  </si>
  <si>
    <t>10+4 passenger with Braun 1000# lift</t>
  </si>
  <si>
    <t>18+3 passenger with Braun 1000# lift</t>
  </si>
  <si>
    <t>14+4 passenger with Braun 1000# lift</t>
  </si>
  <si>
    <t>K.</t>
  </si>
  <si>
    <t>L.</t>
  </si>
  <si>
    <t>Class One- 32 Foot Bus – Fabric Seat Covers</t>
  </si>
  <si>
    <t>24 passenger without lift</t>
  </si>
  <si>
    <t>28 passenger without lift</t>
  </si>
  <si>
    <t xml:space="preserve">24 passenger without lift </t>
  </si>
  <si>
    <t>32 passenger without lift</t>
  </si>
  <si>
    <t>Reflective Vinyl Belt Stripe</t>
  </si>
  <si>
    <t xml:space="preserve">Stop Request System </t>
  </si>
  <si>
    <t>A.</t>
  </si>
  <si>
    <t>B.</t>
  </si>
  <si>
    <t>C.</t>
  </si>
  <si>
    <t>D.</t>
  </si>
  <si>
    <t>G</t>
  </si>
  <si>
    <t>E.</t>
  </si>
  <si>
    <t>F.</t>
  </si>
  <si>
    <t>H.</t>
  </si>
  <si>
    <t>I.</t>
  </si>
  <si>
    <t>J.</t>
  </si>
  <si>
    <t xml:space="preserve">14+2 passenger with Braun 1000# lift </t>
  </si>
  <si>
    <t>10+3 passenger with  Braun 1000# lift</t>
  </si>
  <si>
    <t>18+2 passenger with Braun 1000# lift</t>
  </si>
  <si>
    <t>14+2 passenger with Braun 1000# lift</t>
  </si>
  <si>
    <t>10+3 passenger with Braun 1000# lift</t>
  </si>
  <si>
    <t>22+2 passenger with Braun 1000# lift</t>
  </si>
  <si>
    <t>Total Price</t>
  </si>
  <si>
    <t>Qty</t>
  </si>
  <si>
    <t>Description</t>
  </si>
  <si>
    <t xml:space="preserve">Farebox Electrical Prep Only (less standard farebox- deduct) </t>
  </si>
  <si>
    <t>Rear emergency exit window</t>
  </si>
  <si>
    <t xml:space="preserve">Paint - One stripe </t>
  </si>
  <si>
    <t>Paint - Roof second color</t>
  </si>
  <si>
    <t>Paint - Different Full body</t>
  </si>
  <si>
    <t>Two-way radio prep package</t>
  </si>
  <si>
    <t xml:space="preserve">Contract Options </t>
  </si>
  <si>
    <t>Grand Total</t>
  </si>
  <si>
    <t>Base Vehicle Totals</t>
  </si>
  <si>
    <t>Enter Unit Price  Below</t>
  </si>
  <si>
    <t>Enter Item Description Below</t>
  </si>
  <si>
    <t xml:space="preserve">Non-Specified Local Options (Paid 100% Locally)  </t>
  </si>
  <si>
    <t>Donation box (in lieu of standard farebox – deduct) - Diamond</t>
  </si>
  <si>
    <t>Alternate Standard Lift Manuacturer - Ricon</t>
  </si>
  <si>
    <t>Spare Tire - Steer Axle - Only one spare tire per bus will be funded by MDOT</t>
  </si>
  <si>
    <t>Spare Tire - Drive Axle - Only one spare tire per bus will be funded by MDOT</t>
  </si>
  <si>
    <t>Entry Door Grab Handles</t>
  </si>
  <si>
    <t>Bike Rack</t>
  </si>
  <si>
    <t>Destination Sign - LED - Transign</t>
  </si>
  <si>
    <t>Radio - Public Address (PA) System Only w/ two speakers - REI</t>
  </si>
  <si>
    <t>Radio – AM/FM/PA System w/ four speakers - REI</t>
  </si>
  <si>
    <t>Radio - Speaker Only - OEM</t>
  </si>
  <si>
    <t>Wheelchair Lift Plexiglass Barriers</t>
  </si>
  <si>
    <t xml:space="preserve">Non-Specified Alternate Options (Paid with Federal/State)                           </t>
  </si>
  <si>
    <t>Alt. Video Surveillance – Two Camera System</t>
  </si>
  <si>
    <t>Alt. Video Surveillance -  Four Camera System</t>
  </si>
  <si>
    <t>Alt. Video Surveillance -  Six Camera System</t>
  </si>
  <si>
    <t>Alt. Video Surveillance -  DVR System Upgrade</t>
  </si>
  <si>
    <t xml:space="preserve">Alt. Video Surveillance – Extra Interior Cameras  </t>
  </si>
  <si>
    <t xml:space="preserve">Alt. Video Surveillance – Extra Exterior Cameras  </t>
  </si>
  <si>
    <t>Alt. Bike Rack (if different than brand above)</t>
  </si>
  <si>
    <t>Two-way Radio</t>
  </si>
  <si>
    <t>Decals/Branding - Limit $3,000</t>
  </si>
  <si>
    <t xml:space="preserve">Alt. Engine – Gas (Class One Only) – Deduct - Ford V8 </t>
  </si>
  <si>
    <t>Alternate Flooring Manufacturer</t>
  </si>
  <si>
    <t>Hydraulic Brakes (in lieu of Air Brakes)(Class II only)</t>
  </si>
  <si>
    <t>Limited Slip Differential  (Class I) - Ford OEM</t>
  </si>
  <si>
    <t>Limited Slip Differential  (Class II) - Freightliner OEM</t>
  </si>
  <si>
    <t>24 Inch Seat Belt Extension</t>
  </si>
  <si>
    <t>Back-up Camera System</t>
  </si>
  <si>
    <t>Class I Driver's Side Runnning Board</t>
  </si>
  <si>
    <t>Wheelchair Platform Securement System</t>
  </si>
  <si>
    <t>Rear Air Ride Suspension (Class I Only)</t>
  </si>
  <si>
    <t>Alt. Engine – Propane (Class I Only) Ford V8 w/ROUSH Conversion</t>
  </si>
  <si>
    <t>Alt. Engine – CNG (Class I Only) Ford V8 w/A-1 Alternative Fuels Conversion</t>
  </si>
  <si>
    <t>Class I - 26 Foot Bus – Vinyl Seat Covers</t>
  </si>
  <si>
    <t>Class I - 26 Foot Bus – Fabric Seat Covers</t>
  </si>
  <si>
    <t>Class I – 29 Foot Bus – Vinyl Seat Covers</t>
  </si>
  <si>
    <t>Class I - 29 Foot Bus – Fabric Seat Covers</t>
  </si>
  <si>
    <t>Class I - 32 Foot Bus – Vinyl Seat Covers</t>
  </si>
  <si>
    <t>Class II - 26 Foot Bus – Vinyl Seat Covers</t>
  </si>
  <si>
    <t>Class II - 26 Foot Bus – Fabric Seat Covers</t>
  </si>
  <si>
    <t>Class II – 29 Foot Bus – Vinyl Seat Covers</t>
  </si>
  <si>
    <t>Class II - 29 Foot Bus – Fabric Seat Covers</t>
  </si>
  <si>
    <t>Class II - 32 Foot Bus – Vinyl Seat Covers</t>
  </si>
  <si>
    <t>Class II - 32 Foot Bus – Fabric Seat Covers</t>
  </si>
  <si>
    <t>Alt. Engine – Bi-fuel Gas/Propane (Class I Only) Ford V8 w/A1 Conversion</t>
  </si>
  <si>
    <r>
      <t xml:space="preserve">Air Conditioning, Split unit </t>
    </r>
    <r>
      <rPr>
        <b/>
        <sz val="11"/>
        <rFont val="Calibri"/>
        <family val="2"/>
        <scheme val="minor"/>
      </rPr>
      <t xml:space="preserve">26 foot - </t>
    </r>
    <r>
      <rPr>
        <sz val="11"/>
        <rFont val="Calibri"/>
        <family val="2"/>
        <scheme val="minor"/>
      </rPr>
      <t>ACT</t>
    </r>
  </si>
  <si>
    <r>
      <t xml:space="preserve">Air Conditioning, Split unit </t>
    </r>
    <r>
      <rPr>
        <b/>
        <sz val="11"/>
        <rFont val="Calibri"/>
        <family val="2"/>
        <scheme val="minor"/>
      </rPr>
      <t xml:space="preserve">29 foot - </t>
    </r>
    <r>
      <rPr>
        <sz val="11"/>
        <rFont val="Calibri"/>
        <family val="2"/>
        <scheme val="minor"/>
      </rPr>
      <t>ACT</t>
    </r>
  </si>
  <si>
    <r>
      <t xml:space="preserve">Air Conditioning, Split unit </t>
    </r>
    <r>
      <rPr>
        <b/>
        <sz val="11"/>
        <rFont val="Calibri"/>
        <family val="2"/>
        <scheme val="minor"/>
      </rPr>
      <t>32 foot  -</t>
    </r>
    <r>
      <rPr>
        <sz val="11"/>
        <rFont val="Calibri"/>
        <family val="2"/>
        <scheme val="minor"/>
      </rPr>
      <t xml:space="preserve"> ACT</t>
    </r>
  </si>
  <si>
    <r>
      <t xml:space="preserve">Rooftop AC with heat </t>
    </r>
    <r>
      <rPr>
        <b/>
        <sz val="11"/>
        <rFont val="Calibri"/>
        <family val="2"/>
        <scheme val="minor"/>
      </rPr>
      <t xml:space="preserve">26 foot </t>
    </r>
    <r>
      <rPr>
        <sz val="11"/>
        <rFont val="Calibri"/>
        <family val="2"/>
        <scheme val="minor"/>
      </rPr>
      <t xml:space="preserve">- ACT </t>
    </r>
  </si>
  <si>
    <r>
      <t xml:space="preserve">Rooftop AC with heat </t>
    </r>
    <r>
      <rPr>
        <b/>
        <sz val="11"/>
        <rFont val="Calibri"/>
        <family val="2"/>
        <scheme val="minor"/>
      </rPr>
      <t>29 foot</t>
    </r>
    <r>
      <rPr>
        <sz val="11"/>
        <rFont val="Calibri"/>
        <family val="2"/>
        <scheme val="minor"/>
      </rPr>
      <t xml:space="preserve"> - ACT</t>
    </r>
  </si>
  <si>
    <r>
      <t xml:space="preserve">Rooftop AC with heat </t>
    </r>
    <r>
      <rPr>
        <b/>
        <sz val="11"/>
        <rFont val="Calibri"/>
        <family val="2"/>
        <scheme val="minor"/>
      </rPr>
      <t>32 foot</t>
    </r>
    <r>
      <rPr>
        <sz val="11"/>
        <rFont val="Calibri"/>
        <family val="2"/>
        <scheme val="minor"/>
      </rPr>
      <t xml:space="preserve"> - ACT</t>
    </r>
  </si>
  <si>
    <r>
      <t>Additional Wheelchair Position – L-Track System</t>
    </r>
    <r>
      <rPr>
        <vertAlign val="superscript"/>
        <sz val="11"/>
        <rFont val="Calibri"/>
        <family val="2"/>
        <scheme val="minor"/>
      </rPr>
      <t>1</t>
    </r>
  </si>
  <si>
    <r>
      <t>Additional Wheelchair Position – Q'Straint Slide 'N Click System</t>
    </r>
    <r>
      <rPr>
        <vertAlign val="superscript"/>
        <sz val="11"/>
        <rFont val="Calibri"/>
        <family val="2"/>
        <scheme val="minor"/>
      </rPr>
      <t>1</t>
    </r>
  </si>
  <si>
    <r>
      <t>Freedman Seating – Rear five place passenger – Vinyl</t>
    </r>
    <r>
      <rPr>
        <vertAlign val="superscript"/>
        <sz val="11"/>
        <rFont val="Calibri"/>
        <family val="2"/>
        <scheme val="minor"/>
      </rPr>
      <t xml:space="preserve">2 </t>
    </r>
  </si>
  <si>
    <r>
      <t>Freedman Seating – Rear five place passenger - Fabric</t>
    </r>
    <r>
      <rPr>
        <vertAlign val="superscript"/>
        <sz val="11"/>
        <rFont val="Calibri"/>
        <family val="2"/>
        <scheme val="minor"/>
      </rPr>
      <t>2</t>
    </r>
  </si>
  <si>
    <r>
      <t>Freedman Seating – Forward Facing Standard Double Seat - Vinyl</t>
    </r>
    <r>
      <rPr>
        <vertAlign val="superscript"/>
        <sz val="11"/>
        <rFont val="Calibri"/>
        <family val="2"/>
        <scheme val="minor"/>
      </rPr>
      <t>2</t>
    </r>
  </si>
  <si>
    <r>
      <t>Freedman Seating – Forward Facing Standard Double Seat - Fabric</t>
    </r>
    <r>
      <rPr>
        <vertAlign val="superscript"/>
        <sz val="11"/>
        <rFont val="Calibri"/>
        <family val="2"/>
        <scheme val="minor"/>
      </rPr>
      <t>2</t>
    </r>
  </si>
  <si>
    <r>
      <t>Seating – Forward Facing Standard Double Seat – Vinyl (Deduct)</t>
    </r>
    <r>
      <rPr>
        <vertAlign val="superscript"/>
        <sz val="11"/>
        <rFont val="Calibri"/>
        <family val="2"/>
        <scheme val="minor"/>
      </rPr>
      <t>2</t>
    </r>
  </si>
  <si>
    <r>
      <t>Seating – Forward Facing Standard Double Seat – Fabric (Deduct)</t>
    </r>
    <r>
      <rPr>
        <vertAlign val="superscript"/>
        <sz val="11"/>
        <rFont val="Calibri"/>
        <family val="2"/>
        <scheme val="minor"/>
      </rPr>
      <t>2</t>
    </r>
  </si>
  <si>
    <r>
      <t>Freedman Seating – Forward Facing Double Fold-A-Way - Vinyl</t>
    </r>
    <r>
      <rPr>
        <vertAlign val="superscript"/>
        <sz val="11"/>
        <rFont val="Calibri"/>
        <family val="2"/>
        <scheme val="minor"/>
      </rPr>
      <t>2</t>
    </r>
  </si>
  <si>
    <r>
      <t>Freedman Seating – Forward Facing Double Fold-A-Way - Fabric</t>
    </r>
    <r>
      <rPr>
        <vertAlign val="superscript"/>
        <sz val="11"/>
        <rFont val="Calibri"/>
        <family val="2"/>
        <scheme val="minor"/>
      </rPr>
      <t>2</t>
    </r>
  </si>
  <si>
    <r>
      <t>Seating – Forward Facing Double Fold-A-Way – Vinyl (Deduct)</t>
    </r>
    <r>
      <rPr>
        <vertAlign val="superscript"/>
        <sz val="11"/>
        <rFont val="Calibri"/>
        <family val="2"/>
        <scheme val="minor"/>
      </rPr>
      <t>2</t>
    </r>
  </si>
  <si>
    <r>
      <t>Seating – Forward Facing Double Fold-A-Way –Fabric (Deduct)</t>
    </r>
    <r>
      <rPr>
        <vertAlign val="superscript"/>
        <sz val="11"/>
        <rFont val="Calibri"/>
        <family val="2"/>
        <scheme val="minor"/>
      </rPr>
      <t>2</t>
    </r>
  </si>
  <si>
    <r>
      <t>Freedman Seating – Double Flip-up – Vinyl</t>
    </r>
    <r>
      <rPr>
        <vertAlign val="superscript"/>
        <sz val="11"/>
        <rFont val="Calibri"/>
        <family val="2"/>
        <scheme val="minor"/>
      </rPr>
      <t>2</t>
    </r>
  </si>
  <si>
    <r>
      <t>Freedman Seating – Double Flip-up - Fabric</t>
    </r>
    <r>
      <rPr>
        <vertAlign val="superscript"/>
        <sz val="11"/>
        <rFont val="Calibri"/>
        <family val="2"/>
        <scheme val="minor"/>
      </rPr>
      <t>2</t>
    </r>
  </si>
  <si>
    <r>
      <t>Seating – Double Flip-up – Vinyl (Deduct)</t>
    </r>
    <r>
      <rPr>
        <vertAlign val="superscript"/>
        <sz val="11"/>
        <rFont val="Calibri"/>
        <family val="2"/>
        <scheme val="minor"/>
      </rPr>
      <t>2</t>
    </r>
  </si>
  <si>
    <r>
      <t>Seating – Double Flip-up – Fabric (Deduct)</t>
    </r>
    <r>
      <rPr>
        <vertAlign val="superscript"/>
        <sz val="11"/>
        <rFont val="Calibri"/>
        <family val="2"/>
        <scheme val="minor"/>
      </rPr>
      <t>2</t>
    </r>
  </si>
  <si>
    <r>
      <t>Freedman Seating – Double w/Single Integrated Child Seat (ICS) - Vinyl</t>
    </r>
    <r>
      <rPr>
        <vertAlign val="superscript"/>
        <sz val="11"/>
        <rFont val="Calibri"/>
        <family val="2"/>
        <scheme val="minor"/>
      </rPr>
      <t>2</t>
    </r>
  </si>
  <si>
    <r>
      <t>Freedman Seating – Double w/Single Integrated Child Seat (ICS) - Fabric</t>
    </r>
    <r>
      <rPr>
        <vertAlign val="superscript"/>
        <sz val="11"/>
        <rFont val="Calibri"/>
        <family val="2"/>
        <scheme val="minor"/>
      </rPr>
      <t>2</t>
    </r>
  </si>
  <si>
    <r>
      <t>Seating – Double w/Single Integrated Child Seat (ICS) – Vinyl (Deduct)</t>
    </r>
    <r>
      <rPr>
        <vertAlign val="superscript"/>
        <sz val="11"/>
        <rFont val="Calibri"/>
        <family val="2"/>
        <scheme val="minor"/>
      </rPr>
      <t>2</t>
    </r>
  </si>
  <si>
    <r>
      <t>Seating – Double w/Single Integrated Child Seat (ICS) – Fabric (Deduct)</t>
    </r>
    <r>
      <rPr>
        <vertAlign val="superscript"/>
        <sz val="11"/>
        <rFont val="Calibri"/>
        <family val="2"/>
        <scheme val="minor"/>
      </rPr>
      <t>2</t>
    </r>
  </si>
  <si>
    <r>
      <t>Freedman Seating – Double w/Double Integrated Child Seat (ICS) - Vinyl</t>
    </r>
    <r>
      <rPr>
        <vertAlign val="superscript"/>
        <sz val="11"/>
        <rFont val="Calibri"/>
        <family val="2"/>
        <scheme val="minor"/>
      </rPr>
      <t>2</t>
    </r>
  </si>
  <si>
    <r>
      <t>Freedman Seating – Double w/Double Integrated Child Seat (ICS) - Fabric</t>
    </r>
    <r>
      <rPr>
        <vertAlign val="superscript"/>
        <sz val="11"/>
        <rFont val="Calibri"/>
        <family val="2"/>
        <scheme val="minor"/>
      </rPr>
      <t>2</t>
    </r>
  </si>
  <si>
    <t>Category</t>
  </si>
  <si>
    <t>Unit Price</t>
  </si>
  <si>
    <t>Extended</t>
  </si>
  <si>
    <t xml:space="preserve">                                                                                Rev 09/23/2025</t>
  </si>
  <si>
    <t xml:space="preserve">Customer Name </t>
  </si>
  <si>
    <t xml:space="preserve">Date </t>
  </si>
  <si>
    <t xml:space="preserve">Contact Name </t>
  </si>
  <si>
    <t xml:space="preserve">Order Qty </t>
  </si>
  <si>
    <t xml:space="preserve">Email </t>
  </si>
  <si>
    <t xml:space="preserve">Phone </t>
  </si>
  <si>
    <t xml:space="preserve">Seat Color </t>
  </si>
  <si>
    <t xml:space="preserve">Address </t>
  </si>
  <si>
    <t xml:space="preserve">Floor Color </t>
  </si>
  <si>
    <t>Black</t>
  </si>
  <si>
    <t xml:space="preserve">                MDOT #230000001762 Medium Duty Pricing</t>
  </si>
  <si>
    <t>Non-specified Alternate Options Subtotal</t>
  </si>
  <si>
    <t>Non-specified Local Options Subtotal</t>
  </si>
  <si>
    <t xml:space="preserve">Agency Signature </t>
  </si>
  <si>
    <t>For assistance, contact your TESCO representative or call 800-227-3572 or visit tescobus.com/fleet/mdot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</si>
</sst>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theme="2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7" fillId="0" borderId="0" xfId="0" applyFont="1"/>
    <xf numFmtId="0" fontId="6" fillId="0" borderId="0" xfId="0" applyFont="1" applyAlignment="1">
      <alignment horizontal="center"/>
    </xf>
    <xf numFmtId="164" fontId="7" fillId="0" borderId="0" xfId="0" applyNumberFormat="1" applyFont="1"/>
    <xf numFmtId="0" fontId="7" fillId="2" borderId="0" xfId="0" applyFont="1" applyFill="1"/>
    <xf numFmtId="0" fontId="7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5" borderId="0" xfId="0" applyFont="1" applyFill="1" applyAlignment="1">
      <alignment vertical="center" wrapText="1"/>
    </xf>
    <xf numFmtId="44" fontId="1" fillId="5" borderId="0" xfId="0" applyNumberFormat="1" applyFont="1" applyFill="1" applyAlignment="1">
      <alignment horizontal="center" vertical="center" wrapText="1"/>
    </xf>
    <xf numFmtId="44" fontId="7" fillId="5" borderId="0" xfId="0" applyNumberFormat="1" applyFont="1" applyFill="1" applyAlignment="1">
      <alignment horizontal="center"/>
    </xf>
    <xf numFmtId="164" fontId="7" fillId="5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  <xf numFmtId="44" fontId="7" fillId="5" borderId="0" xfId="0" applyNumberFormat="1" applyFont="1" applyFill="1" applyAlignment="1">
      <alignment horizontal="center" vertical="center" wrapText="1"/>
    </xf>
    <xf numFmtId="44" fontId="7" fillId="5" borderId="0" xfId="0" applyNumberFormat="1" applyFont="1" applyFill="1" applyAlignment="1">
      <alignment horizontal="center" vertical="center"/>
    </xf>
    <xf numFmtId="164" fontId="7" fillId="5" borderId="0" xfId="0" applyNumberFormat="1" applyFont="1" applyFill="1" applyAlignment="1">
      <alignment horizontal="center" vertical="center"/>
    </xf>
    <xf numFmtId="0" fontId="6" fillId="5" borderId="0" xfId="0" applyFont="1" applyFill="1"/>
    <xf numFmtId="0" fontId="7" fillId="5" borderId="0" xfId="0" applyFont="1" applyFill="1"/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wrapText="1"/>
    </xf>
    <xf numFmtId="0" fontId="7" fillId="5" borderId="0" xfId="0" applyFont="1" applyFill="1" applyAlignment="1">
      <alignment vertical="top" wrapText="1"/>
    </xf>
    <xf numFmtId="0" fontId="1" fillId="5" borderId="0" xfId="0" applyFont="1" applyFill="1" applyAlignment="1">
      <alignment vertical="center" wrapText="1"/>
    </xf>
    <xf numFmtId="0" fontId="6" fillId="5" borderId="0" xfId="0" applyFont="1" applyFill="1" applyAlignment="1">
      <alignment horizontal="right"/>
    </xf>
    <xf numFmtId="4" fontId="7" fillId="5" borderId="0" xfId="0" applyNumberFormat="1" applyFont="1" applyFill="1" applyAlignment="1">
      <alignment horizontal="left" vertical="center" wrapText="1"/>
    </xf>
    <xf numFmtId="0" fontId="7" fillId="5" borderId="0" xfId="0" applyFont="1" applyFill="1" applyAlignment="1">
      <alignment horizontal="left"/>
    </xf>
    <xf numFmtId="164" fontId="7" fillId="5" borderId="0" xfId="0" applyNumberFormat="1" applyFont="1" applyFill="1" applyAlignment="1">
      <alignment horizontal="center" vertical="center" wrapText="1"/>
    </xf>
    <xf numFmtId="0" fontId="6" fillId="5" borderId="0" xfId="0" applyFont="1" applyFill="1" applyAlignment="1">
      <alignment horizontal="right" vertical="center"/>
    </xf>
    <xf numFmtId="164" fontId="6" fillId="5" borderId="0" xfId="0" applyNumberFormat="1" applyFont="1" applyFill="1" applyAlignment="1" applyProtection="1">
      <alignment horizontal="center"/>
      <protection locked="0"/>
    </xf>
    <xf numFmtId="0" fontId="5" fillId="4" borderId="0" xfId="0" applyFont="1" applyFill="1"/>
    <xf numFmtId="0" fontId="9" fillId="4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3" fillId="4" borderId="0" xfId="0" applyFont="1" applyFill="1" applyAlignment="1">
      <alignment vertical="top"/>
    </xf>
    <xf numFmtId="0" fontId="11" fillId="4" borderId="0" xfId="0" applyFont="1" applyFill="1" applyAlignment="1">
      <alignment vertical="top"/>
    </xf>
    <xf numFmtId="0" fontId="12" fillId="5" borderId="0" xfId="0" applyFont="1" applyFill="1"/>
    <xf numFmtId="0" fontId="7" fillId="5" borderId="0" xfId="0" applyFont="1" applyFill="1" applyAlignment="1">
      <alignment horizontal="right"/>
    </xf>
    <xf numFmtId="0" fontId="7" fillId="0" borderId="0" xfId="0" applyFont="1" applyProtection="1">
      <protection locked="0"/>
    </xf>
    <xf numFmtId="14" fontId="7" fillId="0" borderId="0" xfId="0" applyNumberFormat="1" applyFont="1" applyProtection="1">
      <protection locked="0"/>
    </xf>
    <xf numFmtId="0" fontId="3" fillId="6" borderId="0" xfId="0" applyFont="1" applyFill="1" applyAlignment="1">
      <alignment horizontal="center"/>
    </xf>
    <xf numFmtId="0" fontId="3" fillId="6" borderId="0" xfId="0" applyFont="1" applyFill="1" applyAlignment="1">
      <alignment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6" borderId="0" xfId="0" applyFont="1" applyFill="1" applyAlignment="1" applyProtection="1">
      <alignment horizontal="center" vertical="top" wrapText="1"/>
      <protection locked="0"/>
    </xf>
    <xf numFmtId="44" fontId="4" fillId="6" borderId="0" xfId="0" applyNumberFormat="1" applyFont="1" applyFill="1" applyAlignment="1">
      <alignment horizontal="center" vertical="center" wrapText="1"/>
    </xf>
    <xf numFmtId="44" fontId="4" fillId="6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0" fontId="3" fillId="6" borderId="0" xfId="0" applyFont="1" applyFill="1"/>
    <xf numFmtId="44" fontId="4" fillId="6" borderId="0" xfId="0" applyNumberFormat="1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44" fontId="3" fillId="6" borderId="0" xfId="0" applyNumberFormat="1" applyFont="1" applyFill="1" applyAlignment="1">
      <alignment horizontal="center" vertical="center" wrapText="1"/>
    </xf>
    <xf numFmtId="44" fontId="4" fillId="6" borderId="0" xfId="0" applyNumberFormat="1" applyFont="1" applyFill="1" applyAlignment="1">
      <alignment vertical="center" wrapText="1"/>
    </xf>
    <xf numFmtId="44" fontId="4" fillId="6" borderId="0" xfId="0" applyNumberFormat="1" applyFont="1" applyFill="1" applyAlignment="1">
      <alignment horizontal="right" vertical="center" wrapText="1"/>
    </xf>
    <xf numFmtId="0" fontId="4" fillId="4" borderId="0" xfId="0" applyFont="1" applyFill="1"/>
    <xf numFmtId="0" fontId="3" fillId="4" borderId="0" xfId="0" applyFont="1" applyFill="1" applyAlignment="1">
      <alignment horizontal="center" wrapText="1"/>
    </xf>
    <xf numFmtId="0" fontId="6" fillId="0" borderId="0" xfId="0" applyFont="1" applyAlignment="1" applyProtection="1">
      <alignment horizontal="center" vertical="center"/>
      <protection locked="0"/>
    </xf>
    <xf numFmtId="44" fontId="6" fillId="0" borderId="0" xfId="0" applyNumberFormat="1" applyFont="1" applyAlignment="1" applyProtection="1">
      <alignment horizontal="center" vertical="center" wrapText="1"/>
      <protection locked="0"/>
    </xf>
    <xf numFmtId="44" fontId="6" fillId="0" borderId="0" xfId="0" applyNumberFormat="1" applyFont="1" applyAlignment="1" applyProtection="1">
      <alignment horizontal="center" vertical="center"/>
      <protection locked="0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right" vertical="center"/>
    </xf>
    <xf numFmtId="164" fontId="7" fillId="7" borderId="0" xfId="0" applyNumberFormat="1" applyFont="1" applyFill="1" applyAlignment="1">
      <alignment horizontal="center"/>
    </xf>
    <xf numFmtId="164" fontId="6" fillId="7" borderId="0" xfId="0" applyNumberFormat="1" applyFont="1" applyFill="1" applyAlignment="1" applyProtection="1">
      <alignment horizontal="center"/>
      <protection locked="0"/>
    </xf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right"/>
    </xf>
    <xf numFmtId="44" fontId="6" fillId="7" borderId="0" xfId="0" applyNumberFormat="1" applyFont="1" applyFill="1" applyAlignment="1">
      <alignment horizontal="center"/>
    </xf>
    <xf numFmtId="164" fontId="6" fillId="7" borderId="0" xfId="0" applyNumberFormat="1" applyFont="1" applyFill="1" applyAlignment="1">
      <alignment horizontal="center"/>
    </xf>
    <xf numFmtId="0" fontId="0" fillId="8" borderId="0" xfId="0" applyFill="1"/>
    <xf numFmtId="0" fontId="3" fillId="8" borderId="0" xfId="0" applyFont="1" applyFill="1" applyAlignment="1">
      <alignment horizontal="right"/>
    </xf>
    <xf numFmtId="0" fontId="0" fillId="3" borderId="0" xfId="0" applyFill="1" applyProtection="1">
      <protection locked="0"/>
    </xf>
    <xf numFmtId="44" fontId="6" fillId="5" borderId="0" xfId="0" applyNumberFormat="1" applyFont="1" applyFill="1" applyAlignment="1">
      <alignment horizontal="right"/>
    </xf>
    <xf numFmtId="0" fontId="6" fillId="5" borderId="0" xfId="0" applyFont="1" applyFill="1" applyAlignment="1">
      <alignment horizontal="right" vertical="center" wrapText="1"/>
    </xf>
    <xf numFmtId="0" fontId="3" fillId="6" borderId="0" xfId="0" applyFont="1" applyFill="1" applyAlignment="1">
      <alignment horizontal="center"/>
    </xf>
    <xf numFmtId="0" fontId="6" fillId="5" borderId="0" xfId="0" applyFont="1" applyFill="1" applyAlignment="1">
      <alignment horizontal="right"/>
    </xf>
    <xf numFmtId="0" fontId="0" fillId="3" borderId="0" xfId="0" applyFill="1" applyAlignment="1" applyProtection="1">
      <alignment horizontal="center"/>
      <protection locked="0"/>
    </xf>
    <xf numFmtId="0" fontId="13" fillId="8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0</xdr:row>
      <xdr:rowOff>95251</xdr:rowOff>
    </xdr:from>
    <xdr:to>
      <xdr:col>1</xdr:col>
      <xdr:colOff>2797517</xdr:colOff>
      <xdr:row>2</xdr:row>
      <xdr:rowOff>400084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A8E91D-2391-429C-B25F-C8445CB49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95251"/>
          <a:ext cx="2273641" cy="685833"/>
        </a:xfrm>
        <a:prstGeom prst="rect">
          <a:avLst/>
        </a:prstGeom>
      </xdr:spPr>
    </xdr:pic>
    <xdr:clientData/>
  </xdr:twoCellAnchor>
  <xdr:twoCellAnchor editAs="oneCell">
    <xdr:from>
      <xdr:col>3</xdr:col>
      <xdr:colOff>326897</xdr:colOff>
      <xdr:row>0</xdr:row>
      <xdr:rowOff>188790</xdr:rowOff>
    </xdr:from>
    <xdr:to>
      <xdr:col>4</xdr:col>
      <xdr:colOff>988798</xdr:colOff>
      <xdr:row>4</xdr:row>
      <xdr:rowOff>178302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22A071D-8FE7-4964-873E-1BD937336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46547" y="188790"/>
          <a:ext cx="1633451" cy="1094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79"/>
  <sheetViews>
    <sheetView tabSelected="1" zoomScaleNormal="100" workbookViewId="0">
      <selection activeCell="A152" sqref="A152"/>
    </sheetView>
  </sheetViews>
  <sheetFormatPr defaultColWidth="8.85546875" defaultRowHeight="15" x14ac:dyDescent="0.25"/>
  <cols>
    <col min="1" max="1" width="18.28515625" style="5" customWidth="1"/>
    <col min="2" max="2" width="45.85546875" style="1" customWidth="1"/>
    <col min="3" max="3" width="8.140625" style="1" customWidth="1"/>
    <col min="4" max="4" width="14.5703125" style="1" customWidth="1"/>
    <col min="5" max="5" width="14.85546875" style="1" customWidth="1"/>
    <col min="6" max="6" width="2.7109375" style="1" customWidth="1"/>
    <col min="7" max="7" width="8.85546875" style="1"/>
    <col min="8" max="8" width="13.85546875" style="1" customWidth="1"/>
    <col min="9" max="16384" width="8.85546875" style="1"/>
  </cols>
  <sheetData>
    <row r="1" spans="1:8" x14ac:dyDescent="0.25">
      <c r="A1" s="28"/>
      <c r="B1" s="28"/>
      <c r="C1" s="28"/>
      <c r="D1" s="28"/>
      <c r="E1" s="28"/>
      <c r="F1" s="28"/>
    </row>
    <row r="2" spans="1:8" x14ac:dyDescent="0.25">
      <c r="A2" s="28"/>
      <c r="B2" s="28"/>
      <c r="C2" s="28"/>
      <c r="D2" s="28"/>
      <c r="E2" s="28"/>
      <c r="F2" s="28"/>
    </row>
    <row r="3" spans="1:8" ht="36" customHeight="1" x14ac:dyDescent="0.25">
      <c r="A3" s="28"/>
      <c r="B3" s="28"/>
      <c r="C3" s="28"/>
      <c r="D3" s="28"/>
      <c r="E3" s="28"/>
      <c r="F3" s="28"/>
    </row>
    <row r="4" spans="1:8" ht="21" x14ac:dyDescent="0.35">
      <c r="A4" s="29" t="s">
        <v>150</v>
      </c>
      <c r="B4" s="30"/>
      <c r="C4" s="30"/>
      <c r="D4" s="30"/>
      <c r="E4" s="30"/>
      <c r="F4" s="30"/>
    </row>
    <row r="5" spans="1:8" ht="26.25" customHeight="1" x14ac:dyDescent="0.25">
      <c r="A5" s="31" t="s">
        <v>139</v>
      </c>
      <c r="B5" s="31"/>
      <c r="C5" s="31"/>
      <c r="D5" s="32"/>
      <c r="E5" s="32"/>
      <c r="F5" s="32"/>
    </row>
    <row r="6" spans="1:8" x14ac:dyDescent="0.25">
      <c r="A6" s="17"/>
      <c r="B6" s="33"/>
      <c r="C6" s="33"/>
      <c r="D6" s="33"/>
      <c r="E6" s="17"/>
      <c r="F6" s="33"/>
    </row>
    <row r="7" spans="1:8" x14ac:dyDescent="0.25">
      <c r="A7" s="34" t="s">
        <v>140</v>
      </c>
      <c r="B7" s="35"/>
      <c r="C7" s="17"/>
      <c r="D7" s="34" t="s">
        <v>141</v>
      </c>
      <c r="E7" s="36"/>
      <c r="F7" s="17"/>
    </row>
    <row r="8" spans="1:8" x14ac:dyDescent="0.25">
      <c r="A8" s="34" t="s">
        <v>142</v>
      </c>
      <c r="B8" s="35"/>
      <c r="C8" s="17"/>
      <c r="D8" s="34" t="s">
        <v>143</v>
      </c>
      <c r="E8" s="35"/>
      <c r="F8" s="17"/>
    </row>
    <row r="9" spans="1:8" x14ac:dyDescent="0.25">
      <c r="A9" s="34" t="s">
        <v>144</v>
      </c>
      <c r="B9" s="35"/>
      <c r="C9" s="17"/>
      <c r="D9" s="34"/>
      <c r="E9" s="17"/>
      <c r="F9" s="17"/>
    </row>
    <row r="10" spans="1:8" x14ac:dyDescent="0.25">
      <c r="A10" s="34" t="s">
        <v>145</v>
      </c>
      <c r="B10" s="35"/>
      <c r="C10" s="17"/>
      <c r="D10" s="34" t="s">
        <v>146</v>
      </c>
      <c r="E10" s="35"/>
      <c r="F10" s="17"/>
    </row>
    <row r="11" spans="1:8" x14ac:dyDescent="0.25">
      <c r="A11" s="34" t="s">
        <v>147</v>
      </c>
      <c r="B11" s="35"/>
      <c r="C11" s="17"/>
      <c r="D11" s="34" t="s">
        <v>148</v>
      </c>
      <c r="E11" s="35" t="s">
        <v>149</v>
      </c>
      <c r="F11" s="17"/>
    </row>
    <row r="12" spans="1:8" x14ac:dyDescent="0.25">
      <c r="A12" s="17"/>
      <c r="B12" s="35"/>
      <c r="C12" s="17"/>
      <c r="D12" s="17"/>
      <c r="E12" s="17"/>
      <c r="F12" s="17"/>
    </row>
    <row r="13" spans="1:8" x14ac:dyDescent="0.25">
      <c r="A13" s="17"/>
      <c r="B13" s="33"/>
      <c r="C13" s="33"/>
      <c r="D13" s="33"/>
      <c r="E13" s="17"/>
      <c r="F13" s="33"/>
    </row>
    <row r="14" spans="1:8" x14ac:dyDescent="0.25">
      <c r="A14" s="6" t="s">
        <v>136</v>
      </c>
      <c r="B14" s="6" t="s">
        <v>50</v>
      </c>
      <c r="C14" s="6" t="s">
        <v>49</v>
      </c>
      <c r="D14" s="6" t="s">
        <v>137</v>
      </c>
      <c r="E14" s="6" t="s">
        <v>138</v>
      </c>
      <c r="F14" s="6"/>
      <c r="G14" s="2"/>
    </row>
    <row r="15" spans="1:8" s="2" customFormat="1" x14ac:dyDescent="0.25">
      <c r="A15" s="37" t="s">
        <v>32</v>
      </c>
      <c r="B15" s="38" t="s">
        <v>96</v>
      </c>
      <c r="C15" s="37"/>
      <c r="D15" s="37"/>
      <c r="E15" s="37"/>
      <c r="F15" s="37"/>
    </row>
    <row r="16" spans="1:8" x14ac:dyDescent="0.25">
      <c r="A16" s="7">
        <v>1</v>
      </c>
      <c r="B16" s="8" t="s">
        <v>26</v>
      </c>
      <c r="C16" s="39"/>
      <c r="D16" s="9">
        <v>153078</v>
      </c>
      <c r="E16" s="10">
        <f>C16*D16</f>
        <v>0</v>
      </c>
      <c r="F16" s="11"/>
      <c r="H16" s="3"/>
    </row>
    <row r="17" spans="1:8" x14ac:dyDescent="0.25">
      <c r="A17" s="7">
        <v>2</v>
      </c>
      <c r="B17" s="8" t="s">
        <v>42</v>
      </c>
      <c r="C17" s="39"/>
      <c r="D17" s="9">
        <v>164751</v>
      </c>
      <c r="E17" s="10">
        <f>C17*D17</f>
        <v>0</v>
      </c>
      <c r="F17" s="11"/>
      <c r="H17" s="3"/>
    </row>
    <row r="18" spans="1:8" x14ac:dyDescent="0.25">
      <c r="A18" s="7">
        <v>3</v>
      </c>
      <c r="B18" s="8" t="s">
        <v>46</v>
      </c>
      <c r="C18" s="39"/>
      <c r="D18" s="9">
        <v>165391</v>
      </c>
      <c r="E18" s="10">
        <f>C18*D18</f>
        <v>0</v>
      </c>
      <c r="F18" s="11"/>
      <c r="H18" s="3"/>
    </row>
    <row r="19" spans="1:8" x14ac:dyDescent="0.25">
      <c r="A19" s="37" t="s">
        <v>33</v>
      </c>
      <c r="B19" s="38" t="s">
        <v>97</v>
      </c>
      <c r="C19" s="40"/>
      <c r="D19" s="41"/>
      <c r="E19" s="42"/>
      <c r="F19" s="43"/>
      <c r="H19" s="3"/>
    </row>
    <row r="20" spans="1:8" x14ac:dyDescent="0.25">
      <c r="A20" s="7">
        <v>1</v>
      </c>
      <c r="B20" s="8" t="s">
        <v>26</v>
      </c>
      <c r="C20" s="39"/>
      <c r="D20" s="13">
        <v>153502</v>
      </c>
      <c r="E20" s="10">
        <f>C20*D20</f>
        <v>0</v>
      </c>
      <c r="F20" s="11"/>
      <c r="H20" s="3"/>
    </row>
    <row r="21" spans="1:8" x14ac:dyDescent="0.25">
      <c r="A21" s="7">
        <v>2</v>
      </c>
      <c r="B21" s="8" t="s">
        <v>42</v>
      </c>
      <c r="C21" s="39"/>
      <c r="D21" s="13">
        <v>165022</v>
      </c>
      <c r="E21" s="10">
        <f>C21*D21</f>
        <v>0</v>
      </c>
      <c r="F21" s="11"/>
      <c r="H21" s="3"/>
    </row>
    <row r="22" spans="1:8" x14ac:dyDescent="0.25">
      <c r="A22" s="7">
        <v>3</v>
      </c>
      <c r="B22" s="8" t="s">
        <v>43</v>
      </c>
      <c r="C22" s="39"/>
      <c r="D22" s="13">
        <v>165626</v>
      </c>
      <c r="E22" s="14">
        <f>C22*D22</f>
        <v>0</v>
      </c>
      <c r="F22" s="15"/>
      <c r="H22" s="3"/>
    </row>
    <row r="23" spans="1:8" x14ac:dyDescent="0.25">
      <c r="A23" s="37" t="s">
        <v>34</v>
      </c>
      <c r="B23" s="44" t="s">
        <v>98</v>
      </c>
      <c r="C23" s="40"/>
      <c r="D23" s="41"/>
      <c r="E23" s="42"/>
      <c r="F23" s="43"/>
      <c r="H23" s="3"/>
    </row>
    <row r="24" spans="1:8" x14ac:dyDescent="0.25">
      <c r="A24" s="7">
        <v>1</v>
      </c>
      <c r="B24" s="8" t="s">
        <v>27</v>
      </c>
      <c r="C24" s="39"/>
      <c r="D24" s="13">
        <v>156217</v>
      </c>
      <c r="E24" s="10">
        <f>C24*D24</f>
        <v>0</v>
      </c>
      <c r="F24" s="11"/>
      <c r="H24" s="3"/>
    </row>
    <row r="25" spans="1:8" x14ac:dyDescent="0.25">
      <c r="A25" s="7">
        <v>2</v>
      </c>
      <c r="B25" s="8" t="s">
        <v>44</v>
      </c>
      <c r="C25" s="39"/>
      <c r="D25" s="13">
        <v>167427</v>
      </c>
      <c r="E25" s="10">
        <f>C25*D25</f>
        <v>0</v>
      </c>
      <c r="F25" s="11"/>
      <c r="H25" s="3"/>
    </row>
    <row r="26" spans="1:8" x14ac:dyDescent="0.25">
      <c r="A26" s="7">
        <v>3</v>
      </c>
      <c r="B26" s="8" t="s">
        <v>19</v>
      </c>
      <c r="C26" s="39"/>
      <c r="D26" s="13">
        <v>168982</v>
      </c>
      <c r="E26" s="10">
        <f>C26*D26</f>
        <v>0</v>
      </c>
      <c r="F26" s="11"/>
      <c r="H26" s="3"/>
    </row>
    <row r="27" spans="1:8" x14ac:dyDescent="0.25">
      <c r="A27" s="7">
        <v>4</v>
      </c>
      <c r="B27" s="8" t="s">
        <v>20</v>
      </c>
      <c r="C27" s="39"/>
      <c r="D27" s="13">
        <v>171159</v>
      </c>
      <c r="E27" s="10">
        <f>C27*D27</f>
        <v>0</v>
      </c>
      <c r="F27" s="11"/>
      <c r="H27" s="3"/>
    </row>
    <row r="28" spans="1:8" x14ac:dyDescent="0.25">
      <c r="A28" s="37" t="s">
        <v>35</v>
      </c>
      <c r="B28" s="44" t="s">
        <v>99</v>
      </c>
      <c r="C28" s="40"/>
      <c r="D28" s="41"/>
      <c r="E28" s="42"/>
      <c r="F28" s="43"/>
      <c r="H28" s="3"/>
    </row>
    <row r="29" spans="1:8" x14ac:dyDescent="0.25">
      <c r="A29" s="7">
        <v>1</v>
      </c>
      <c r="B29" s="8" t="s">
        <v>27</v>
      </c>
      <c r="C29" s="39"/>
      <c r="D29" s="13">
        <v>156125</v>
      </c>
      <c r="E29" s="10">
        <f>C29*D29</f>
        <v>0</v>
      </c>
      <c r="F29" s="11"/>
      <c r="H29" s="3"/>
    </row>
    <row r="30" spans="1:8" x14ac:dyDescent="0.25">
      <c r="A30" s="7">
        <v>2</v>
      </c>
      <c r="B30" s="8" t="s">
        <v>44</v>
      </c>
      <c r="C30" s="39"/>
      <c r="D30" s="13">
        <v>167257</v>
      </c>
      <c r="E30" s="10">
        <f>C30*D30</f>
        <v>0</v>
      </c>
      <c r="F30" s="11"/>
      <c r="H30" s="3"/>
    </row>
    <row r="31" spans="1:8" x14ac:dyDescent="0.25">
      <c r="A31" s="7">
        <v>3</v>
      </c>
      <c r="B31" s="8" t="s">
        <v>19</v>
      </c>
      <c r="C31" s="39"/>
      <c r="D31" s="13">
        <v>168772</v>
      </c>
      <c r="E31" s="14">
        <f>C31*D31</f>
        <v>0</v>
      </c>
      <c r="F31" s="15"/>
      <c r="H31" s="3"/>
    </row>
    <row r="32" spans="1:8" x14ac:dyDescent="0.25">
      <c r="A32" s="7">
        <v>4</v>
      </c>
      <c r="B32" s="8" t="s">
        <v>20</v>
      </c>
      <c r="C32" s="39"/>
      <c r="D32" s="13">
        <v>171421</v>
      </c>
      <c r="E32" s="14">
        <f>C32*D32</f>
        <v>0</v>
      </c>
      <c r="F32" s="15"/>
      <c r="H32" s="3"/>
    </row>
    <row r="33" spans="1:19" s="4" customFormat="1" x14ac:dyDescent="0.25">
      <c r="A33" s="37" t="s">
        <v>37</v>
      </c>
      <c r="B33" s="44" t="s">
        <v>100</v>
      </c>
      <c r="C33" s="40"/>
      <c r="D33" s="41"/>
      <c r="E33" s="45"/>
      <c r="F33" s="46"/>
      <c r="G33" s="1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s="4" customFormat="1" x14ac:dyDescent="0.25">
      <c r="A34" s="7">
        <v>1</v>
      </c>
      <c r="B34" s="8" t="s">
        <v>29</v>
      </c>
      <c r="C34" s="39"/>
      <c r="D34" s="13">
        <v>159952</v>
      </c>
      <c r="E34" s="14">
        <f>C34*D34</f>
        <v>0</v>
      </c>
      <c r="F34" s="15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s="4" customFormat="1" x14ac:dyDescent="0.25">
      <c r="A35" s="7">
        <v>2</v>
      </c>
      <c r="B35" s="8" t="s">
        <v>47</v>
      </c>
      <c r="C35" s="39"/>
      <c r="D35" s="13">
        <v>171024</v>
      </c>
      <c r="E35" s="14">
        <f>C35*D35</f>
        <v>0</v>
      </c>
      <c r="F35" s="15"/>
      <c r="G35" s="1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s="4" customFormat="1" x14ac:dyDescent="0.25">
      <c r="A36" s="7">
        <v>3</v>
      </c>
      <c r="B36" s="8" t="s">
        <v>21</v>
      </c>
      <c r="C36" s="39"/>
      <c r="D36" s="13">
        <v>172624</v>
      </c>
      <c r="E36" s="14">
        <f>C36*D36</f>
        <v>0</v>
      </c>
      <c r="F36" s="15"/>
      <c r="G36" s="1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s="4" customFormat="1" x14ac:dyDescent="0.25">
      <c r="A37" s="7">
        <v>4</v>
      </c>
      <c r="B37" s="8" t="s">
        <v>22</v>
      </c>
      <c r="C37" s="39"/>
      <c r="D37" s="13">
        <v>175266</v>
      </c>
      <c r="E37" s="14">
        <f>C37*D37</f>
        <v>0</v>
      </c>
      <c r="F37" s="15"/>
      <c r="G37" s="1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s="4" customFormat="1" x14ac:dyDescent="0.25">
      <c r="A38" s="37" t="s">
        <v>38</v>
      </c>
      <c r="B38" s="44" t="s">
        <v>25</v>
      </c>
      <c r="C38" s="40"/>
      <c r="D38" s="41"/>
      <c r="E38" s="45"/>
      <c r="F38" s="46"/>
      <c r="G38" s="1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s="4" customFormat="1" x14ac:dyDescent="0.25">
      <c r="A39" s="7">
        <v>1</v>
      </c>
      <c r="B39" s="8" t="s">
        <v>29</v>
      </c>
      <c r="C39" s="39"/>
      <c r="D39" s="13">
        <v>160387</v>
      </c>
      <c r="E39" s="14">
        <f>C39*D39</f>
        <v>0</v>
      </c>
      <c r="F39" s="15"/>
      <c r="G39" s="1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s="4" customFormat="1" x14ac:dyDescent="0.25">
      <c r="A40" s="7">
        <v>2</v>
      </c>
      <c r="B40" s="8" t="s">
        <v>47</v>
      </c>
      <c r="C40" s="39"/>
      <c r="D40" s="13">
        <v>171464</v>
      </c>
      <c r="E40" s="14">
        <f>C40*D40</f>
        <v>0</v>
      </c>
      <c r="F40" s="15"/>
      <c r="G40" s="1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s="4" customFormat="1" x14ac:dyDescent="0.25">
      <c r="A41" s="7">
        <v>3</v>
      </c>
      <c r="B41" s="8" t="s">
        <v>21</v>
      </c>
      <c r="C41" s="39"/>
      <c r="D41" s="13">
        <v>173052</v>
      </c>
      <c r="E41" s="14">
        <f>C41*D41</f>
        <v>0</v>
      </c>
      <c r="F41" s="15"/>
      <c r="G41" s="1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7">
        <v>4</v>
      </c>
      <c r="B42" s="8" t="s">
        <v>22</v>
      </c>
      <c r="C42" s="39"/>
      <c r="D42" s="13">
        <v>175618</v>
      </c>
      <c r="E42" s="14">
        <f>C42*D42</f>
        <v>0</v>
      </c>
      <c r="F42" s="15"/>
      <c r="H42" s="3"/>
    </row>
    <row r="43" spans="1:19" x14ac:dyDescent="0.25">
      <c r="A43" s="37" t="s">
        <v>36</v>
      </c>
      <c r="B43" s="44" t="s">
        <v>101</v>
      </c>
      <c r="C43" s="40"/>
      <c r="D43" s="47"/>
      <c r="E43" s="45"/>
      <c r="F43" s="46"/>
      <c r="H43" s="3"/>
    </row>
    <row r="44" spans="1:19" x14ac:dyDescent="0.25">
      <c r="A44" s="7">
        <v>1</v>
      </c>
      <c r="B44" s="8" t="s">
        <v>28</v>
      </c>
      <c r="C44" s="39"/>
      <c r="D44" s="13">
        <v>180261</v>
      </c>
      <c r="E44" s="14">
        <f>C44*D44</f>
        <v>0</v>
      </c>
      <c r="F44" s="15"/>
      <c r="H44" s="3"/>
    </row>
    <row r="45" spans="1:19" x14ac:dyDescent="0.25">
      <c r="A45" s="7">
        <v>2</v>
      </c>
      <c r="B45" s="8" t="s">
        <v>45</v>
      </c>
      <c r="C45" s="39"/>
      <c r="D45" s="13">
        <v>193113</v>
      </c>
      <c r="E45" s="14">
        <f>C45*D45</f>
        <v>0</v>
      </c>
      <c r="F45" s="15"/>
      <c r="H45" s="3"/>
    </row>
    <row r="46" spans="1:19" x14ac:dyDescent="0.25">
      <c r="A46" s="7">
        <v>3</v>
      </c>
      <c r="B46" s="8" t="s">
        <v>46</v>
      </c>
      <c r="C46" s="39"/>
      <c r="D46" s="13">
        <v>193877</v>
      </c>
      <c r="E46" s="14">
        <f>C46*D46</f>
        <v>0</v>
      </c>
      <c r="F46" s="15"/>
      <c r="H46" s="3"/>
    </row>
    <row r="47" spans="1:19" x14ac:dyDescent="0.25">
      <c r="A47" s="37" t="s">
        <v>39</v>
      </c>
      <c r="B47" s="44" t="s">
        <v>102</v>
      </c>
      <c r="C47" s="40"/>
      <c r="D47" s="41"/>
      <c r="E47" s="45"/>
      <c r="F47" s="46"/>
      <c r="H47" s="3"/>
    </row>
    <row r="48" spans="1:19" s="4" customFormat="1" x14ac:dyDescent="0.25">
      <c r="A48" s="7">
        <v>1</v>
      </c>
      <c r="B48" s="8" t="s">
        <v>26</v>
      </c>
      <c r="C48" s="39"/>
      <c r="D48" s="13">
        <v>181282</v>
      </c>
      <c r="E48" s="14">
        <f>C48*D48</f>
        <v>0</v>
      </c>
      <c r="F48" s="15"/>
      <c r="G48" s="1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s="4" customFormat="1" x14ac:dyDescent="0.25">
      <c r="A49" s="7">
        <v>2</v>
      </c>
      <c r="B49" s="8" t="s">
        <v>45</v>
      </c>
      <c r="C49" s="39"/>
      <c r="D49" s="13">
        <v>193437</v>
      </c>
      <c r="E49" s="14">
        <f>C49*D49</f>
        <v>0</v>
      </c>
      <c r="F49" s="15"/>
      <c r="G49" s="1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s="4" customFormat="1" x14ac:dyDescent="0.25">
      <c r="A50" s="7">
        <v>3</v>
      </c>
      <c r="B50" s="8" t="s">
        <v>46</v>
      </c>
      <c r="C50" s="39"/>
      <c r="D50" s="13">
        <v>194166</v>
      </c>
      <c r="E50" s="14">
        <f>C50*D50</f>
        <v>0</v>
      </c>
      <c r="F50" s="15"/>
      <c r="G50" s="1"/>
      <c r="H50" s="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s="4" customFormat="1" x14ac:dyDescent="0.25">
      <c r="A51" s="37" t="s">
        <v>40</v>
      </c>
      <c r="B51" s="44" t="s">
        <v>103</v>
      </c>
      <c r="C51" s="40"/>
      <c r="D51" s="48"/>
      <c r="E51" s="45"/>
      <c r="F51" s="46"/>
      <c r="G51" s="1"/>
      <c r="H51" s="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s="4" customFormat="1" x14ac:dyDescent="0.25">
      <c r="A52" s="7">
        <v>1</v>
      </c>
      <c r="B52" s="8" t="s">
        <v>27</v>
      </c>
      <c r="C52" s="39"/>
      <c r="D52" s="13">
        <v>185020</v>
      </c>
      <c r="E52" s="14">
        <f>C52*D52</f>
        <v>0</v>
      </c>
      <c r="F52" s="15"/>
      <c r="G52" s="1"/>
      <c r="H52" s="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s="4" customFormat="1" x14ac:dyDescent="0.25">
      <c r="A53" s="7">
        <v>2</v>
      </c>
      <c r="B53" s="8" t="s">
        <v>44</v>
      </c>
      <c r="C53" s="39"/>
      <c r="D53" s="13">
        <v>197752</v>
      </c>
      <c r="E53" s="14">
        <f>C53*D53</f>
        <v>0</v>
      </c>
      <c r="F53" s="15"/>
      <c r="G53" s="1"/>
      <c r="H53" s="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s="4" customFormat="1" x14ac:dyDescent="0.25">
      <c r="A54" s="7">
        <v>3</v>
      </c>
      <c r="B54" s="8" t="s">
        <v>19</v>
      </c>
      <c r="C54" s="39"/>
      <c r="D54" s="13">
        <v>198527</v>
      </c>
      <c r="E54" s="14">
        <f>C54*D54</f>
        <v>0</v>
      </c>
      <c r="F54" s="15"/>
      <c r="G54" s="1"/>
      <c r="H54" s="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s="4" customFormat="1" x14ac:dyDescent="0.25">
      <c r="A55" s="7">
        <v>4</v>
      </c>
      <c r="B55" s="8" t="s">
        <v>20</v>
      </c>
      <c r="C55" s="39"/>
      <c r="D55" s="13">
        <v>201318</v>
      </c>
      <c r="E55" s="14">
        <f>C55*D55</f>
        <v>0</v>
      </c>
      <c r="F55" s="15"/>
      <c r="G55" s="1"/>
      <c r="H55" s="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s="4" customFormat="1" x14ac:dyDescent="0.25">
      <c r="A56" s="37" t="s">
        <v>41</v>
      </c>
      <c r="B56" s="44" t="s">
        <v>104</v>
      </c>
      <c r="C56" s="40"/>
      <c r="D56" s="41"/>
      <c r="E56" s="45"/>
      <c r="F56" s="46"/>
      <c r="G56" s="1"/>
      <c r="H56" s="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s="4" customFormat="1" x14ac:dyDescent="0.25">
      <c r="A57" s="7">
        <v>1</v>
      </c>
      <c r="B57" s="8" t="s">
        <v>27</v>
      </c>
      <c r="C57" s="39"/>
      <c r="D57" s="13">
        <v>185380</v>
      </c>
      <c r="E57" s="14">
        <f>C57*D57</f>
        <v>0</v>
      </c>
      <c r="F57" s="15"/>
      <c r="G57" s="1"/>
      <c r="H57" s="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s="4" customFormat="1" x14ac:dyDescent="0.25">
      <c r="A58" s="7">
        <v>2</v>
      </c>
      <c r="B58" s="8" t="s">
        <v>44</v>
      </c>
      <c r="C58" s="39"/>
      <c r="D58" s="13">
        <v>198167</v>
      </c>
      <c r="E58" s="14">
        <f>C58*D58</f>
        <v>0</v>
      </c>
      <c r="F58" s="15"/>
      <c r="G58" s="1"/>
      <c r="H58" s="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s="4" customFormat="1" x14ac:dyDescent="0.25">
      <c r="A59" s="7">
        <v>3</v>
      </c>
      <c r="B59" s="8" t="s">
        <v>19</v>
      </c>
      <c r="C59" s="39"/>
      <c r="D59" s="13">
        <v>198903</v>
      </c>
      <c r="E59" s="14">
        <f>C59*D59</f>
        <v>0</v>
      </c>
      <c r="F59" s="15"/>
      <c r="G59" s="1"/>
      <c r="H59" s="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s="4" customFormat="1" x14ac:dyDescent="0.25">
      <c r="A60" s="7">
        <v>4</v>
      </c>
      <c r="B60" s="8" t="s">
        <v>20</v>
      </c>
      <c r="C60" s="39"/>
      <c r="D60" s="13">
        <v>201668</v>
      </c>
      <c r="E60" s="14">
        <f>C60*D60</f>
        <v>0</v>
      </c>
      <c r="F60" s="15"/>
      <c r="G60" s="1"/>
      <c r="H60" s="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s="4" customFormat="1" x14ac:dyDescent="0.25">
      <c r="A61" s="37" t="s">
        <v>23</v>
      </c>
      <c r="B61" s="44" t="s">
        <v>105</v>
      </c>
      <c r="C61" s="40"/>
      <c r="D61" s="49"/>
      <c r="E61" s="45"/>
      <c r="F61" s="46"/>
      <c r="G61" s="1"/>
      <c r="H61" s="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s="4" customFormat="1" x14ac:dyDescent="0.25">
      <c r="A62" s="7">
        <v>1</v>
      </c>
      <c r="B62" s="8" t="s">
        <v>29</v>
      </c>
      <c r="C62" s="39"/>
      <c r="D62" s="13">
        <v>188874</v>
      </c>
      <c r="E62" s="14">
        <f>C62*D62</f>
        <v>0</v>
      </c>
      <c r="F62" s="15"/>
      <c r="G62" s="1"/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s="4" customFormat="1" x14ac:dyDescent="0.25">
      <c r="A63" s="7">
        <v>2</v>
      </c>
      <c r="B63" s="8" t="s">
        <v>47</v>
      </c>
      <c r="C63" s="39"/>
      <c r="D63" s="13">
        <v>201551</v>
      </c>
      <c r="E63" s="14">
        <f>C63*D63</f>
        <v>0</v>
      </c>
      <c r="F63" s="15"/>
      <c r="G63" s="1"/>
      <c r="H63" s="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s="4" customFormat="1" x14ac:dyDescent="0.25">
      <c r="A64" s="7">
        <v>3</v>
      </c>
      <c r="B64" s="8" t="s">
        <v>21</v>
      </c>
      <c r="C64" s="39"/>
      <c r="D64" s="13">
        <v>202431</v>
      </c>
      <c r="E64" s="14">
        <f>C64*D64</f>
        <v>0</v>
      </c>
      <c r="F64" s="15"/>
      <c r="G64" s="1"/>
      <c r="H64" s="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s="4" customFormat="1" x14ac:dyDescent="0.25">
      <c r="A65" s="7">
        <v>4</v>
      </c>
      <c r="B65" s="8" t="s">
        <v>22</v>
      </c>
      <c r="C65" s="39"/>
      <c r="D65" s="13">
        <v>205143</v>
      </c>
      <c r="E65" s="14">
        <f>C65*D65</f>
        <v>0</v>
      </c>
      <c r="F65" s="15"/>
      <c r="G65" s="1"/>
      <c r="H65" s="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s="4" customFormat="1" x14ac:dyDescent="0.25">
      <c r="A66" s="37" t="s">
        <v>24</v>
      </c>
      <c r="B66" s="44" t="s">
        <v>106</v>
      </c>
      <c r="C66" s="40"/>
      <c r="D66" s="49"/>
      <c r="E66" s="45"/>
      <c r="F66" s="46"/>
      <c r="G66" s="1"/>
      <c r="H66" s="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s="4" customFormat="1" x14ac:dyDescent="0.25">
      <c r="A67" s="7">
        <v>1</v>
      </c>
      <c r="B67" s="8" t="s">
        <v>29</v>
      </c>
      <c r="C67" s="39"/>
      <c r="D67" s="13">
        <v>189335</v>
      </c>
      <c r="E67" s="14">
        <f>C67*D67</f>
        <v>0</v>
      </c>
      <c r="F67" s="15"/>
      <c r="G67" s="1"/>
      <c r="H67" s="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s="4" customFormat="1" x14ac:dyDescent="0.25">
      <c r="A68" s="7">
        <v>2</v>
      </c>
      <c r="B68" s="8" t="s">
        <v>47</v>
      </c>
      <c r="C68" s="39"/>
      <c r="D68" s="13">
        <v>202018</v>
      </c>
      <c r="E68" s="14">
        <f>C68*D68</f>
        <v>0</v>
      </c>
      <c r="F68" s="15"/>
      <c r="G68" s="1"/>
      <c r="H68" s="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s="4" customFormat="1" x14ac:dyDescent="0.25">
      <c r="A69" s="7">
        <v>3</v>
      </c>
      <c r="B69" s="8" t="s">
        <v>21</v>
      </c>
      <c r="C69" s="39"/>
      <c r="D69" s="13">
        <v>202756</v>
      </c>
      <c r="E69" s="14">
        <f>C69*D69</f>
        <v>0</v>
      </c>
      <c r="F69" s="15"/>
      <c r="G69" s="1"/>
      <c r="H69" s="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x14ac:dyDescent="0.25">
      <c r="A70" s="7">
        <v>4</v>
      </c>
      <c r="B70" s="8" t="s">
        <v>22</v>
      </c>
      <c r="C70" s="39"/>
      <c r="D70" s="13">
        <v>205474</v>
      </c>
      <c r="E70" s="14">
        <f>C70*D70</f>
        <v>0</v>
      </c>
      <c r="F70" s="15"/>
      <c r="H70" s="3"/>
    </row>
    <row r="71" spans="1:19" x14ac:dyDescent="0.25">
      <c r="A71" s="12"/>
      <c r="B71" s="17"/>
      <c r="C71" s="66" t="s">
        <v>59</v>
      </c>
      <c r="D71" s="66"/>
      <c r="E71" s="14">
        <f>SUM(E16:E70)</f>
        <v>0</v>
      </c>
      <c r="F71" s="15"/>
      <c r="H71" s="3"/>
    </row>
    <row r="72" spans="1:19" x14ac:dyDescent="0.25">
      <c r="A72" s="12"/>
      <c r="B72" s="16"/>
      <c r="C72" s="16"/>
      <c r="D72" s="16"/>
      <c r="E72" s="16"/>
      <c r="F72" s="16"/>
      <c r="H72" s="3"/>
    </row>
    <row r="73" spans="1:19" ht="12.75" customHeight="1" x14ac:dyDescent="0.25">
      <c r="A73" s="50"/>
      <c r="B73" s="51" t="s">
        <v>57</v>
      </c>
      <c r="C73" s="6" t="s">
        <v>49</v>
      </c>
      <c r="D73" s="6" t="s">
        <v>137</v>
      </c>
      <c r="E73" s="6" t="s">
        <v>138</v>
      </c>
      <c r="F73" s="6"/>
      <c r="H73" s="3"/>
    </row>
    <row r="74" spans="1:19" x14ac:dyDescent="0.25">
      <c r="A74" s="7">
        <v>1</v>
      </c>
      <c r="B74" s="8" t="s">
        <v>108</v>
      </c>
      <c r="C74" s="52"/>
      <c r="D74" s="14">
        <v>19898</v>
      </c>
      <c r="E74" s="14">
        <f t="shared" ref="E74:E105" si="0">C74*D74</f>
        <v>0</v>
      </c>
      <c r="F74" s="15"/>
      <c r="H74" s="3"/>
    </row>
    <row r="75" spans="1:19" x14ac:dyDescent="0.25">
      <c r="A75" s="7">
        <f>+A74+1</f>
        <v>2</v>
      </c>
      <c r="B75" s="8" t="s">
        <v>109</v>
      </c>
      <c r="C75" s="52"/>
      <c r="D75" s="14">
        <v>24656</v>
      </c>
      <c r="E75" s="14">
        <f t="shared" si="0"/>
        <v>0</v>
      </c>
      <c r="F75" s="15"/>
      <c r="H75" s="3"/>
    </row>
    <row r="76" spans="1:19" x14ac:dyDescent="0.25">
      <c r="A76" s="7">
        <f t="shared" ref="A76:A139" si="1">+A75+1</f>
        <v>3</v>
      </c>
      <c r="B76" s="8" t="s">
        <v>110</v>
      </c>
      <c r="C76" s="52"/>
      <c r="D76" s="14">
        <v>25159</v>
      </c>
      <c r="E76" s="14">
        <f t="shared" si="0"/>
        <v>0</v>
      </c>
      <c r="F76" s="15"/>
      <c r="H76" s="3"/>
    </row>
    <row r="77" spans="1:19" x14ac:dyDescent="0.25">
      <c r="A77" s="7">
        <f t="shared" si="1"/>
        <v>4</v>
      </c>
      <c r="B77" s="8" t="s">
        <v>111</v>
      </c>
      <c r="C77" s="52"/>
      <c r="D77" s="14">
        <v>25021</v>
      </c>
      <c r="E77" s="14">
        <f t="shared" si="0"/>
        <v>0</v>
      </c>
      <c r="F77" s="15"/>
      <c r="H77" s="3"/>
    </row>
    <row r="78" spans="1:19" x14ac:dyDescent="0.25">
      <c r="A78" s="7">
        <f t="shared" si="1"/>
        <v>5</v>
      </c>
      <c r="B78" s="8" t="s">
        <v>112</v>
      </c>
      <c r="C78" s="52"/>
      <c r="D78" s="14">
        <v>39136</v>
      </c>
      <c r="E78" s="14">
        <f t="shared" si="0"/>
        <v>0</v>
      </c>
      <c r="F78" s="15"/>
      <c r="H78" s="3"/>
    </row>
    <row r="79" spans="1:19" x14ac:dyDescent="0.25">
      <c r="A79" s="7">
        <f t="shared" si="1"/>
        <v>6</v>
      </c>
      <c r="B79" s="8" t="s">
        <v>113</v>
      </c>
      <c r="C79" s="52"/>
      <c r="D79" s="14">
        <v>39640</v>
      </c>
      <c r="E79" s="14">
        <f t="shared" si="0"/>
        <v>0</v>
      </c>
      <c r="F79" s="15"/>
      <c r="H79" s="3"/>
    </row>
    <row r="80" spans="1:19" ht="30" x14ac:dyDescent="0.25">
      <c r="A80" s="7">
        <f t="shared" si="1"/>
        <v>7</v>
      </c>
      <c r="B80" s="8" t="s">
        <v>1</v>
      </c>
      <c r="C80" s="52"/>
      <c r="D80" s="14">
        <v>5328</v>
      </c>
      <c r="E80" s="14">
        <f t="shared" si="0"/>
        <v>0</v>
      </c>
      <c r="F80" s="15"/>
      <c r="H80" s="3"/>
    </row>
    <row r="81" spans="1:8" ht="30" x14ac:dyDescent="0.25">
      <c r="A81" s="7">
        <f t="shared" si="1"/>
        <v>8</v>
      </c>
      <c r="B81" s="19" t="s">
        <v>2</v>
      </c>
      <c r="C81" s="52"/>
      <c r="D81" s="14">
        <v>0</v>
      </c>
      <c r="E81" s="14">
        <f t="shared" si="0"/>
        <v>0</v>
      </c>
      <c r="F81" s="15"/>
      <c r="H81" s="3"/>
    </row>
    <row r="82" spans="1:8" x14ac:dyDescent="0.25">
      <c r="A82" s="7">
        <f t="shared" si="1"/>
        <v>9</v>
      </c>
      <c r="B82" s="20" t="s">
        <v>3</v>
      </c>
      <c r="C82" s="52"/>
      <c r="D82" s="10">
        <v>3038</v>
      </c>
      <c r="E82" s="14">
        <f t="shared" si="0"/>
        <v>0</v>
      </c>
      <c r="F82" s="15"/>
      <c r="H82" s="3"/>
    </row>
    <row r="83" spans="1:8" x14ac:dyDescent="0.25">
      <c r="A83" s="7">
        <f t="shared" si="1"/>
        <v>10</v>
      </c>
      <c r="B83" s="20" t="s">
        <v>69</v>
      </c>
      <c r="C83" s="52"/>
      <c r="D83" s="10">
        <v>6357</v>
      </c>
      <c r="E83" s="14">
        <f t="shared" si="0"/>
        <v>0</v>
      </c>
      <c r="F83" s="15"/>
      <c r="H83" s="3"/>
    </row>
    <row r="84" spans="1:8" ht="30" x14ac:dyDescent="0.25">
      <c r="A84" s="7">
        <f t="shared" si="1"/>
        <v>11</v>
      </c>
      <c r="B84" s="20" t="s">
        <v>63</v>
      </c>
      <c r="C84" s="52"/>
      <c r="D84" s="14">
        <v>-1045</v>
      </c>
      <c r="E84" s="14">
        <f t="shared" si="0"/>
        <v>0</v>
      </c>
      <c r="F84" s="15"/>
      <c r="H84" s="3"/>
    </row>
    <row r="85" spans="1:8" ht="30" x14ac:dyDescent="0.25">
      <c r="A85" s="7">
        <f t="shared" si="1"/>
        <v>12</v>
      </c>
      <c r="B85" s="20" t="s">
        <v>51</v>
      </c>
      <c r="C85" s="52"/>
      <c r="D85" s="14">
        <v>-1862</v>
      </c>
      <c r="E85" s="14">
        <f t="shared" si="0"/>
        <v>0</v>
      </c>
      <c r="F85" s="15"/>
      <c r="H85" s="3"/>
    </row>
    <row r="86" spans="1:8" x14ac:dyDescent="0.25">
      <c r="A86" s="7">
        <f t="shared" si="1"/>
        <v>13</v>
      </c>
      <c r="B86" s="17" t="s">
        <v>87</v>
      </c>
      <c r="C86" s="52"/>
      <c r="D86" s="14">
        <v>0</v>
      </c>
      <c r="E86" s="14">
        <f t="shared" si="0"/>
        <v>0</v>
      </c>
      <c r="F86" s="15"/>
      <c r="H86" s="3"/>
    </row>
    <row r="87" spans="1:8" ht="30" x14ac:dyDescent="0.25">
      <c r="A87" s="7">
        <f t="shared" si="1"/>
        <v>14</v>
      </c>
      <c r="B87" s="20" t="s">
        <v>88</v>
      </c>
      <c r="C87" s="52"/>
      <c r="D87" s="14">
        <v>1083</v>
      </c>
      <c r="E87" s="14">
        <f t="shared" si="0"/>
        <v>0</v>
      </c>
      <c r="F87" s="15"/>
      <c r="H87" s="3"/>
    </row>
    <row r="88" spans="1:8" x14ac:dyDescent="0.25">
      <c r="A88" s="7">
        <f t="shared" si="1"/>
        <v>15</v>
      </c>
      <c r="B88" s="20" t="s">
        <v>52</v>
      </c>
      <c r="C88" s="52"/>
      <c r="D88" s="14">
        <v>-1532</v>
      </c>
      <c r="E88" s="14">
        <f t="shared" si="0"/>
        <v>0</v>
      </c>
      <c r="F88" s="15"/>
      <c r="H88" s="3"/>
    </row>
    <row r="89" spans="1:8" x14ac:dyDescent="0.25">
      <c r="A89" s="7">
        <f t="shared" si="1"/>
        <v>16</v>
      </c>
      <c r="B89" s="20" t="s">
        <v>53</v>
      </c>
      <c r="C89" s="52"/>
      <c r="D89" s="14">
        <v>3038</v>
      </c>
      <c r="E89" s="14">
        <f t="shared" si="0"/>
        <v>0</v>
      </c>
      <c r="F89" s="15"/>
      <c r="H89" s="3"/>
    </row>
    <row r="90" spans="1:8" x14ac:dyDescent="0.25">
      <c r="A90" s="7">
        <f t="shared" si="1"/>
        <v>17</v>
      </c>
      <c r="B90" s="20" t="s">
        <v>54</v>
      </c>
      <c r="C90" s="52"/>
      <c r="D90" s="14">
        <v>3211</v>
      </c>
      <c r="E90" s="14">
        <f t="shared" si="0"/>
        <v>0</v>
      </c>
      <c r="F90" s="15"/>
      <c r="H90" s="3"/>
    </row>
    <row r="91" spans="1:8" x14ac:dyDescent="0.25">
      <c r="A91" s="7">
        <f t="shared" si="1"/>
        <v>18</v>
      </c>
      <c r="B91" s="20" t="s">
        <v>55</v>
      </c>
      <c r="C91" s="52"/>
      <c r="D91" s="14">
        <v>9561</v>
      </c>
      <c r="E91" s="14">
        <f t="shared" si="0"/>
        <v>0</v>
      </c>
      <c r="F91" s="15"/>
      <c r="H91" s="3"/>
    </row>
    <row r="92" spans="1:8" x14ac:dyDescent="0.25">
      <c r="A92" s="7">
        <f t="shared" si="1"/>
        <v>19</v>
      </c>
      <c r="B92" s="8" t="s">
        <v>30</v>
      </c>
      <c r="C92" s="52"/>
      <c r="D92" s="14">
        <v>781</v>
      </c>
      <c r="E92" s="14">
        <f t="shared" si="0"/>
        <v>0</v>
      </c>
      <c r="F92" s="15"/>
      <c r="H92" s="3"/>
    </row>
    <row r="93" spans="1:8" ht="30" x14ac:dyDescent="0.25">
      <c r="A93" s="7">
        <f t="shared" si="1"/>
        <v>20</v>
      </c>
      <c r="B93" s="8" t="s">
        <v>4</v>
      </c>
      <c r="C93" s="52"/>
      <c r="D93" s="14">
        <v>-404</v>
      </c>
      <c r="E93" s="14">
        <f t="shared" si="0"/>
        <v>0</v>
      </c>
      <c r="F93" s="15"/>
      <c r="H93" s="3"/>
    </row>
    <row r="94" spans="1:8" ht="30" x14ac:dyDescent="0.25">
      <c r="A94" s="7">
        <f t="shared" si="1"/>
        <v>21</v>
      </c>
      <c r="B94" s="8" t="s">
        <v>5</v>
      </c>
      <c r="C94" s="52"/>
      <c r="D94" s="14">
        <v>-74</v>
      </c>
      <c r="E94" s="14">
        <f t="shared" si="0"/>
        <v>0</v>
      </c>
      <c r="F94" s="15"/>
      <c r="H94" s="3"/>
    </row>
    <row r="95" spans="1:8" ht="30" x14ac:dyDescent="0.25">
      <c r="A95" s="7">
        <f t="shared" si="1"/>
        <v>22</v>
      </c>
      <c r="B95" s="20" t="s">
        <v>6</v>
      </c>
      <c r="C95" s="52"/>
      <c r="D95" s="14">
        <v>0</v>
      </c>
      <c r="E95" s="14">
        <f t="shared" si="0"/>
        <v>0</v>
      </c>
      <c r="F95" s="15"/>
      <c r="H95" s="3"/>
    </row>
    <row r="96" spans="1:8" x14ac:dyDescent="0.25">
      <c r="A96" s="7">
        <f t="shared" si="1"/>
        <v>23</v>
      </c>
      <c r="B96" s="20" t="s">
        <v>64</v>
      </c>
      <c r="C96" s="52"/>
      <c r="D96" s="14">
        <v>0</v>
      </c>
      <c r="E96" s="14">
        <f t="shared" si="0"/>
        <v>0</v>
      </c>
      <c r="F96" s="15"/>
      <c r="H96" s="3"/>
    </row>
    <row r="97" spans="1:8" ht="30" x14ac:dyDescent="0.25">
      <c r="A97" s="7">
        <f t="shared" si="1"/>
        <v>24</v>
      </c>
      <c r="B97" s="20" t="s">
        <v>7</v>
      </c>
      <c r="C97" s="52"/>
      <c r="D97" s="14">
        <v>186</v>
      </c>
      <c r="E97" s="14">
        <f t="shared" si="0"/>
        <v>0</v>
      </c>
      <c r="F97" s="15"/>
      <c r="H97" s="3"/>
    </row>
    <row r="98" spans="1:8" ht="17.25" x14ac:dyDescent="0.25">
      <c r="A98" s="7">
        <f t="shared" si="1"/>
        <v>25</v>
      </c>
      <c r="B98" s="20" t="s">
        <v>114</v>
      </c>
      <c r="C98" s="52"/>
      <c r="D98" s="14">
        <v>1254</v>
      </c>
      <c r="E98" s="14">
        <f t="shared" si="0"/>
        <v>0</v>
      </c>
      <c r="F98" s="15"/>
      <c r="H98" s="3"/>
    </row>
    <row r="99" spans="1:8" x14ac:dyDescent="0.25">
      <c r="A99" s="7">
        <f t="shared" si="1"/>
        <v>26</v>
      </c>
      <c r="B99" s="21" t="s">
        <v>92</v>
      </c>
      <c r="C99" s="52"/>
      <c r="D99" s="14">
        <v>11288</v>
      </c>
      <c r="E99" s="14">
        <f t="shared" si="0"/>
        <v>0</v>
      </c>
      <c r="F99" s="15"/>
      <c r="H99" s="3"/>
    </row>
    <row r="100" spans="1:8" ht="32.25" x14ac:dyDescent="0.25">
      <c r="A100" s="7">
        <f t="shared" si="1"/>
        <v>27</v>
      </c>
      <c r="B100" s="20" t="s">
        <v>115</v>
      </c>
      <c r="C100" s="52"/>
      <c r="D100" s="14">
        <v>1441</v>
      </c>
      <c r="E100" s="14">
        <f t="shared" si="0"/>
        <v>0</v>
      </c>
      <c r="F100" s="15"/>
      <c r="H100" s="3"/>
    </row>
    <row r="101" spans="1:8" x14ac:dyDescent="0.25">
      <c r="A101" s="7">
        <f t="shared" si="1"/>
        <v>28</v>
      </c>
      <c r="B101" s="20" t="s">
        <v>56</v>
      </c>
      <c r="C101" s="52"/>
      <c r="D101" s="14">
        <v>202</v>
      </c>
      <c r="E101" s="14">
        <f t="shared" si="0"/>
        <v>0</v>
      </c>
      <c r="F101" s="15"/>
      <c r="H101" s="3"/>
    </row>
    <row r="102" spans="1:8" ht="30" x14ac:dyDescent="0.25">
      <c r="A102" s="7">
        <f t="shared" si="1"/>
        <v>29</v>
      </c>
      <c r="B102" s="20" t="s">
        <v>8</v>
      </c>
      <c r="C102" s="52"/>
      <c r="D102" s="14">
        <v>141</v>
      </c>
      <c r="E102" s="14">
        <f t="shared" si="0"/>
        <v>0</v>
      </c>
      <c r="F102" s="15"/>
      <c r="H102" s="3"/>
    </row>
    <row r="103" spans="1:8" ht="30" x14ac:dyDescent="0.25">
      <c r="A103" s="7">
        <f t="shared" si="1"/>
        <v>30</v>
      </c>
      <c r="B103" s="20" t="s">
        <v>70</v>
      </c>
      <c r="C103" s="52"/>
      <c r="D103" s="14">
        <v>338</v>
      </c>
      <c r="E103" s="14">
        <f t="shared" si="0"/>
        <v>0</v>
      </c>
      <c r="F103" s="15"/>
      <c r="H103" s="3"/>
    </row>
    <row r="104" spans="1:8" x14ac:dyDescent="0.25">
      <c r="A104" s="7">
        <f>+A103+1</f>
        <v>31</v>
      </c>
      <c r="B104" s="20" t="s">
        <v>71</v>
      </c>
      <c r="C104" s="52"/>
      <c r="D104" s="14">
        <v>569</v>
      </c>
      <c r="E104" s="14">
        <f t="shared" si="0"/>
        <v>0</v>
      </c>
      <c r="F104" s="15"/>
      <c r="H104" s="3"/>
    </row>
    <row r="105" spans="1:8" x14ac:dyDescent="0.25">
      <c r="A105" s="7">
        <f t="shared" si="1"/>
        <v>32</v>
      </c>
      <c r="B105" s="20" t="s">
        <v>72</v>
      </c>
      <c r="C105" s="52"/>
      <c r="D105" s="14">
        <v>20</v>
      </c>
      <c r="E105" s="14">
        <f t="shared" si="0"/>
        <v>0</v>
      </c>
      <c r="F105" s="15"/>
      <c r="H105" s="3"/>
    </row>
    <row r="106" spans="1:8" x14ac:dyDescent="0.25">
      <c r="A106" s="7">
        <f t="shared" si="1"/>
        <v>33</v>
      </c>
      <c r="B106" s="20" t="s">
        <v>9</v>
      </c>
      <c r="C106" s="52"/>
      <c r="D106" s="14">
        <v>111</v>
      </c>
      <c r="E106" s="14">
        <f t="shared" ref="E106:E129" si="2">C106*D106</f>
        <v>0</v>
      </c>
      <c r="F106" s="15"/>
      <c r="H106" s="3"/>
    </row>
    <row r="107" spans="1:8" x14ac:dyDescent="0.25">
      <c r="A107" s="7">
        <f t="shared" si="1"/>
        <v>34</v>
      </c>
      <c r="B107" s="17" t="s">
        <v>10</v>
      </c>
      <c r="C107" s="52"/>
      <c r="D107" s="10">
        <v>12229</v>
      </c>
      <c r="E107" s="14">
        <f t="shared" si="2"/>
        <v>0</v>
      </c>
      <c r="F107" s="15"/>
      <c r="H107" s="3"/>
    </row>
    <row r="108" spans="1:8" x14ac:dyDescent="0.25">
      <c r="A108" s="7">
        <f t="shared" si="1"/>
        <v>35</v>
      </c>
      <c r="B108" s="21" t="s">
        <v>85</v>
      </c>
      <c r="C108" s="52"/>
      <c r="D108" s="10">
        <v>242</v>
      </c>
      <c r="E108" s="14">
        <f t="shared" si="2"/>
        <v>0</v>
      </c>
      <c r="F108" s="15"/>
      <c r="H108" s="3"/>
    </row>
    <row r="109" spans="1:8" x14ac:dyDescent="0.25">
      <c r="A109" s="7">
        <f t="shared" si="1"/>
        <v>36</v>
      </c>
      <c r="B109" s="21" t="s">
        <v>93</v>
      </c>
      <c r="C109" s="52"/>
      <c r="D109" s="10">
        <v>12079</v>
      </c>
      <c r="E109" s="14">
        <f t="shared" si="2"/>
        <v>0</v>
      </c>
      <c r="F109" s="15"/>
      <c r="H109" s="3"/>
    </row>
    <row r="110" spans="1:8" ht="32.25" x14ac:dyDescent="0.25">
      <c r="A110" s="7">
        <f t="shared" si="1"/>
        <v>37</v>
      </c>
      <c r="B110" s="20" t="s">
        <v>116</v>
      </c>
      <c r="C110" s="52"/>
      <c r="D110" s="14">
        <v>1688</v>
      </c>
      <c r="E110" s="14">
        <f t="shared" si="2"/>
        <v>0</v>
      </c>
      <c r="F110" s="15"/>
      <c r="H110" s="3"/>
    </row>
    <row r="111" spans="1:8" ht="32.25" x14ac:dyDescent="0.25">
      <c r="A111" s="7">
        <f t="shared" si="1"/>
        <v>38</v>
      </c>
      <c r="B111" s="20" t="s">
        <v>117</v>
      </c>
      <c r="C111" s="52"/>
      <c r="D111" s="14">
        <v>1738</v>
      </c>
      <c r="E111" s="14">
        <f t="shared" si="2"/>
        <v>0</v>
      </c>
      <c r="F111" s="15"/>
      <c r="H111" s="3"/>
    </row>
    <row r="112" spans="1:8" ht="32.25" x14ac:dyDescent="0.25">
      <c r="A112" s="7">
        <f t="shared" si="1"/>
        <v>39</v>
      </c>
      <c r="B112" s="20" t="s">
        <v>118</v>
      </c>
      <c r="C112" s="52"/>
      <c r="D112" s="14">
        <v>1466</v>
      </c>
      <c r="E112" s="14">
        <f t="shared" si="2"/>
        <v>0</v>
      </c>
      <c r="F112" s="15"/>
      <c r="H112" s="3"/>
    </row>
    <row r="113" spans="1:8" ht="32.25" x14ac:dyDescent="0.25">
      <c r="A113" s="7">
        <f t="shared" si="1"/>
        <v>40</v>
      </c>
      <c r="B113" s="20" t="s">
        <v>119</v>
      </c>
      <c r="C113" s="52"/>
      <c r="D113" s="14">
        <v>1516</v>
      </c>
      <c r="E113" s="14">
        <f t="shared" si="2"/>
        <v>0</v>
      </c>
      <c r="F113" s="15"/>
      <c r="H113" s="3"/>
    </row>
    <row r="114" spans="1:8" ht="32.25" x14ac:dyDescent="0.25">
      <c r="A114" s="7">
        <f t="shared" si="1"/>
        <v>41</v>
      </c>
      <c r="B114" s="20" t="s">
        <v>120</v>
      </c>
      <c r="C114" s="52"/>
      <c r="D114" s="14">
        <v>-1245</v>
      </c>
      <c r="E114" s="14">
        <f t="shared" si="2"/>
        <v>0</v>
      </c>
      <c r="F114" s="15"/>
      <c r="H114" s="3"/>
    </row>
    <row r="115" spans="1:8" ht="32.25" x14ac:dyDescent="0.25">
      <c r="A115" s="7">
        <f t="shared" si="1"/>
        <v>42</v>
      </c>
      <c r="B115" s="20" t="s">
        <v>121</v>
      </c>
      <c r="C115" s="52"/>
      <c r="D115" s="14">
        <v>-1288</v>
      </c>
      <c r="E115" s="14">
        <f t="shared" si="2"/>
        <v>0</v>
      </c>
      <c r="F115" s="15"/>
      <c r="H115" s="3"/>
    </row>
    <row r="116" spans="1:8" ht="32.25" x14ac:dyDescent="0.25">
      <c r="A116" s="7">
        <f t="shared" si="1"/>
        <v>43</v>
      </c>
      <c r="B116" s="20" t="s">
        <v>122</v>
      </c>
      <c r="C116" s="52"/>
      <c r="D116" s="14">
        <v>2242</v>
      </c>
      <c r="E116" s="14">
        <f t="shared" si="2"/>
        <v>0</v>
      </c>
      <c r="F116" s="15"/>
      <c r="H116" s="3"/>
    </row>
    <row r="117" spans="1:8" ht="32.25" x14ac:dyDescent="0.25">
      <c r="A117" s="7">
        <f t="shared" si="1"/>
        <v>44</v>
      </c>
      <c r="B117" s="20" t="s">
        <v>123</v>
      </c>
      <c r="C117" s="52"/>
      <c r="D117" s="14">
        <v>2292</v>
      </c>
      <c r="E117" s="14">
        <f t="shared" si="2"/>
        <v>0</v>
      </c>
      <c r="F117" s="15"/>
      <c r="H117" s="3"/>
    </row>
    <row r="118" spans="1:8" ht="32.25" x14ac:dyDescent="0.25">
      <c r="A118" s="7">
        <f t="shared" si="1"/>
        <v>45</v>
      </c>
      <c r="B118" s="20" t="s">
        <v>124</v>
      </c>
      <c r="C118" s="52"/>
      <c r="D118" s="14">
        <v>-1904</v>
      </c>
      <c r="E118" s="14">
        <f t="shared" si="2"/>
        <v>0</v>
      </c>
      <c r="F118" s="15"/>
      <c r="H118" s="3"/>
    </row>
    <row r="119" spans="1:8" ht="32.25" x14ac:dyDescent="0.25">
      <c r="A119" s="7">
        <f>+A118+1</f>
        <v>46</v>
      </c>
      <c r="B119" s="20" t="s">
        <v>125</v>
      </c>
      <c r="C119" s="52"/>
      <c r="D119" s="14">
        <v>-1947</v>
      </c>
      <c r="E119" s="14">
        <f t="shared" si="2"/>
        <v>0</v>
      </c>
      <c r="F119" s="15"/>
      <c r="H119" s="3"/>
    </row>
    <row r="120" spans="1:8" ht="17.25" x14ac:dyDescent="0.25">
      <c r="A120" s="7">
        <f t="shared" si="1"/>
        <v>47</v>
      </c>
      <c r="B120" s="8" t="s">
        <v>126</v>
      </c>
      <c r="C120" s="52"/>
      <c r="D120" s="14">
        <v>1899</v>
      </c>
      <c r="E120" s="14">
        <f t="shared" si="2"/>
        <v>0</v>
      </c>
      <c r="F120" s="15"/>
      <c r="H120" s="3"/>
    </row>
    <row r="121" spans="1:8" ht="17.25" x14ac:dyDescent="0.25">
      <c r="A121" s="7">
        <f t="shared" si="1"/>
        <v>48</v>
      </c>
      <c r="B121" s="8" t="s">
        <v>127</v>
      </c>
      <c r="C121" s="52"/>
      <c r="D121" s="14">
        <v>1950</v>
      </c>
      <c r="E121" s="14">
        <f t="shared" si="2"/>
        <v>0</v>
      </c>
      <c r="F121" s="15"/>
      <c r="H121" s="3"/>
    </row>
    <row r="122" spans="1:8" ht="17.25" x14ac:dyDescent="0.25">
      <c r="A122" s="7">
        <f t="shared" si="1"/>
        <v>49</v>
      </c>
      <c r="B122" s="8" t="s">
        <v>128</v>
      </c>
      <c r="C122" s="52"/>
      <c r="D122" s="14">
        <v>-1613</v>
      </c>
      <c r="E122" s="14">
        <f t="shared" si="2"/>
        <v>0</v>
      </c>
      <c r="F122" s="15"/>
      <c r="H122" s="3"/>
    </row>
    <row r="123" spans="1:8" ht="17.25" x14ac:dyDescent="0.25">
      <c r="A123" s="7">
        <f t="shared" si="1"/>
        <v>50</v>
      </c>
      <c r="B123" s="8" t="s">
        <v>129</v>
      </c>
      <c r="C123" s="52"/>
      <c r="D123" s="14">
        <v>-1656</v>
      </c>
      <c r="E123" s="14">
        <f t="shared" si="2"/>
        <v>0</v>
      </c>
      <c r="F123" s="15"/>
      <c r="H123" s="3"/>
    </row>
    <row r="124" spans="1:8" ht="32.25" x14ac:dyDescent="0.25">
      <c r="A124" s="7">
        <f t="shared" si="1"/>
        <v>51</v>
      </c>
      <c r="B124" s="20" t="s">
        <v>130</v>
      </c>
      <c r="C124" s="52"/>
      <c r="D124" s="14">
        <v>2408</v>
      </c>
      <c r="E124" s="14">
        <f t="shared" si="2"/>
        <v>0</v>
      </c>
      <c r="F124" s="15"/>
      <c r="H124" s="3"/>
    </row>
    <row r="125" spans="1:8" ht="32.25" x14ac:dyDescent="0.25">
      <c r="A125" s="7">
        <f t="shared" si="1"/>
        <v>52</v>
      </c>
      <c r="B125" s="20" t="s">
        <v>131</v>
      </c>
      <c r="C125" s="52"/>
      <c r="D125" s="14">
        <v>2458</v>
      </c>
      <c r="E125" s="14">
        <f t="shared" si="2"/>
        <v>0</v>
      </c>
      <c r="F125" s="15"/>
      <c r="H125" s="3"/>
    </row>
    <row r="126" spans="1:8" ht="32.25" x14ac:dyDescent="0.25">
      <c r="A126" s="7">
        <f t="shared" si="1"/>
        <v>53</v>
      </c>
      <c r="B126" s="8" t="s">
        <v>132</v>
      </c>
      <c r="C126" s="52"/>
      <c r="D126" s="14">
        <v>-2046</v>
      </c>
      <c r="E126" s="14">
        <f t="shared" si="2"/>
        <v>0</v>
      </c>
      <c r="F126" s="15"/>
      <c r="H126" s="3"/>
    </row>
    <row r="127" spans="1:8" ht="32.25" x14ac:dyDescent="0.25">
      <c r="A127" s="7">
        <f t="shared" si="1"/>
        <v>54</v>
      </c>
      <c r="B127" s="8" t="s">
        <v>133</v>
      </c>
      <c r="C127" s="52"/>
      <c r="D127" s="14">
        <v>-2090</v>
      </c>
      <c r="E127" s="14">
        <f t="shared" si="2"/>
        <v>0</v>
      </c>
      <c r="F127" s="15"/>
      <c r="H127" s="3"/>
    </row>
    <row r="128" spans="1:8" ht="32.25" x14ac:dyDescent="0.25">
      <c r="A128" s="7">
        <f t="shared" si="1"/>
        <v>55</v>
      </c>
      <c r="B128" s="20" t="s">
        <v>134</v>
      </c>
      <c r="C128" s="52"/>
      <c r="D128" s="14">
        <v>3068</v>
      </c>
      <c r="E128" s="14">
        <f t="shared" si="2"/>
        <v>0</v>
      </c>
      <c r="F128" s="15"/>
      <c r="H128" s="3"/>
    </row>
    <row r="129" spans="1:8" ht="32.25" x14ac:dyDescent="0.25">
      <c r="A129" s="7">
        <f t="shared" si="1"/>
        <v>56</v>
      </c>
      <c r="B129" s="20" t="s">
        <v>135</v>
      </c>
      <c r="C129" s="52"/>
      <c r="D129" s="14">
        <v>3118</v>
      </c>
      <c r="E129" s="14">
        <f t="shared" si="2"/>
        <v>0</v>
      </c>
      <c r="F129" s="15"/>
      <c r="H129" s="3"/>
    </row>
    <row r="130" spans="1:8" ht="30" x14ac:dyDescent="0.25">
      <c r="A130" s="7">
        <f t="shared" si="1"/>
        <v>57</v>
      </c>
      <c r="B130" s="8" t="s">
        <v>84</v>
      </c>
      <c r="C130" s="52"/>
      <c r="D130" s="14">
        <v>-7231</v>
      </c>
      <c r="E130" s="14">
        <f t="shared" ref="E130:E151" si="3">C130*D130</f>
        <v>0</v>
      </c>
      <c r="F130" s="15"/>
      <c r="H130" s="3"/>
    </row>
    <row r="131" spans="1:8" ht="30" x14ac:dyDescent="0.25">
      <c r="A131" s="7">
        <f t="shared" si="1"/>
        <v>58</v>
      </c>
      <c r="B131" s="8" t="s">
        <v>107</v>
      </c>
      <c r="C131" s="52"/>
      <c r="D131" s="14">
        <v>15889</v>
      </c>
      <c r="E131" s="14">
        <f t="shared" si="3"/>
        <v>0</v>
      </c>
      <c r="F131" s="15"/>
      <c r="H131" s="3"/>
    </row>
    <row r="132" spans="1:8" ht="30" x14ac:dyDescent="0.25">
      <c r="A132" s="7">
        <f>+A131+1</f>
        <v>59</v>
      </c>
      <c r="B132" s="8" t="s">
        <v>94</v>
      </c>
      <c r="C132" s="52"/>
      <c r="D132" s="14">
        <v>29188</v>
      </c>
      <c r="E132" s="14">
        <f t="shared" si="3"/>
        <v>0</v>
      </c>
      <c r="F132" s="15"/>
      <c r="H132" s="3"/>
    </row>
    <row r="133" spans="1:8" ht="30" x14ac:dyDescent="0.25">
      <c r="A133" s="7">
        <f t="shared" si="1"/>
        <v>60</v>
      </c>
      <c r="B133" s="8" t="s">
        <v>95</v>
      </c>
      <c r="C133" s="52"/>
      <c r="D133" s="14">
        <v>29894</v>
      </c>
      <c r="E133" s="14">
        <f t="shared" si="3"/>
        <v>0</v>
      </c>
      <c r="F133" s="15"/>
      <c r="H133" s="3"/>
    </row>
    <row r="134" spans="1:8" x14ac:dyDescent="0.25">
      <c r="A134" s="7">
        <f t="shared" si="1"/>
        <v>61</v>
      </c>
      <c r="B134" s="8" t="s">
        <v>31</v>
      </c>
      <c r="C134" s="52"/>
      <c r="D134" s="14">
        <v>932</v>
      </c>
      <c r="E134" s="14">
        <f t="shared" si="3"/>
        <v>0</v>
      </c>
      <c r="F134" s="15"/>
      <c r="H134" s="3"/>
    </row>
    <row r="135" spans="1:8" x14ac:dyDescent="0.25">
      <c r="A135" s="7">
        <f t="shared" si="1"/>
        <v>62</v>
      </c>
      <c r="B135" s="8" t="s">
        <v>17</v>
      </c>
      <c r="C135" s="52"/>
      <c r="D135" s="14">
        <v>509</v>
      </c>
      <c r="E135" s="14">
        <f t="shared" si="3"/>
        <v>0</v>
      </c>
      <c r="F135" s="15"/>
      <c r="H135" s="3"/>
    </row>
    <row r="136" spans="1:8" x14ac:dyDescent="0.25">
      <c r="A136" s="7">
        <f t="shared" si="1"/>
        <v>63</v>
      </c>
      <c r="B136" s="8" t="s">
        <v>11</v>
      </c>
      <c r="C136" s="52"/>
      <c r="D136" s="14">
        <v>3449</v>
      </c>
      <c r="E136" s="14">
        <f t="shared" si="3"/>
        <v>0</v>
      </c>
      <c r="F136" s="15"/>
      <c r="H136" s="3"/>
    </row>
    <row r="137" spans="1:8" x14ac:dyDescent="0.25">
      <c r="A137" s="7">
        <f t="shared" si="1"/>
        <v>64</v>
      </c>
      <c r="B137" s="8" t="s">
        <v>12</v>
      </c>
      <c r="C137" s="52"/>
      <c r="D137" s="14">
        <v>4117</v>
      </c>
      <c r="E137" s="14">
        <f t="shared" si="3"/>
        <v>0</v>
      </c>
      <c r="F137" s="15"/>
      <c r="H137" s="3"/>
    </row>
    <row r="138" spans="1:8" x14ac:dyDescent="0.25">
      <c r="A138" s="7">
        <f t="shared" si="1"/>
        <v>65</v>
      </c>
      <c r="B138" s="8" t="s">
        <v>13</v>
      </c>
      <c r="C138" s="52"/>
      <c r="D138" s="14">
        <v>4886</v>
      </c>
      <c r="E138" s="14">
        <f t="shared" si="3"/>
        <v>0</v>
      </c>
      <c r="F138" s="15"/>
      <c r="H138" s="3"/>
    </row>
    <row r="139" spans="1:8" x14ac:dyDescent="0.25">
      <c r="A139" s="7">
        <f t="shared" si="1"/>
        <v>66</v>
      </c>
      <c r="B139" s="8" t="s">
        <v>14</v>
      </c>
      <c r="C139" s="52"/>
      <c r="D139" s="14">
        <v>1335</v>
      </c>
      <c r="E139" s="14">
        <f t="shared" si="3"/>
        <v>0</v>
      </c>
      <c r="F139" s="15"/>
      <c r="H139" s="3"/>
    </row>
    <row r="140" spans="1:8" x14ac:dyDescent="0.25">
      <c r="A140" s="7">
        <f t="shared" ref="A140:A142" si="4">+A139+1</f>
        <v>67</v>
      </c>
      <c r="B140" s="8" t="s">
        <v>15</v>
      </c>
      <c r="C140" s="52"/>
      <c r="D140" s="14">
        <v>389</v>
      </c>
      <c r="E140" s="14">
        <f t="shared" si="3"/>
        <v>0</v>
      </c>
      <c r="F140" s="15"/>
      <c r="H140" s="3"/>
    </row>
    <row r="141" spans="1:8" x14ac:dyDescent="0.25">
      <c r="A141" s="7">
        <f t="shared" si="4"/>
        <v>68</v>
      </c>
      <c r="B141" s="8" t="s">
        <v>16</v>
      </c>
      <c r="C141" s="52"/>
      <c r="D141" s="14">
        <v>373</v>
      </c>
      <c r="E141" s="14">
        <f t="shared" si="3"/>
        <v>0</v>
      </c>
      <c r="F141" s="15"/>
      <c r="H141" s="3"/>
    </row>
    <row r="142" spans="1:8" ht="30" x14ac:dyDescent="0.25">
      <c r="A142" s="7">
        <f t="shared" si="4"/>
        <v>69</v>
      </c>
      <c r="B142" s="8" t="s">
        <v>0</v>
      </c>
      <c r="C142" s="52"/>
      <c r="D142" s="14">
        <v>504</v>
      </c>
      <c r="E142" s="14">
        <f t="shared" si="3"/>
        <v>0</v>
      </c>
      <c r="F142" s="15"/>
      <c r="H142" s="3"/>
    </row>
    <row r="143" spans="1:8" ht="30" x14ac:dyDescent="0.25">
      <c r="A143" s="7">
        <f>+A142+1</f>
        <v>70</v>
      </c>
      <c r="B143" s="8" t="s">
        <v>86</v>
      </c>
      <c r="C143" s="52"/>
      <c r="D143" s="14">
        <v>-665</v>
      </c>
      <c r="E143" s="14">
        <f t="shared" si="3"/>
        <v>0</v>
      </c>
      <c r="F143" s="15"/>
      <c r="H143" s="3"/>
    </row>
    <row r="144" spans="1:8" ht="30" x14ac:dyDescent="0.25">
      <c r="A144" s="7">
        <f t="shared" ref="A144:A152" si="5">+A143+1</f>
        <v>71</v>
      </c>
      <c r="B144" s="8" t="s">
        <v>65</v>
      </c>
      <c r="C144" s="52"/>
      <c r="D144" s="14">
        <v>1360</v>
      </c>
      <c r="E144" s="14">
        <f t="shared" si="3"/>
        <v>0</v>
      </c>
      <c r="F144" s="15"/>
      <c r="H144" s="3"/>
    </row>
    <row r="145" spans="1:8" ht="30" x14ac:dyDescent="0.25">
      <c r="A145" s="7">
        <f t="shared" si="5"/>
        <v>72</v>
      </c>
      <c r="B145" s="8" t="s">
        <v>66</v>
      </c>
      <c r="C145" s="52"/>
      <c r="D145" s="14">
        <v>1360</v>
      </c>
      <c r="E145" s="14">
        <f t="shared" si="3"/>
        <v>0</v>
      </c>
      <c r="F145" s="15"/>
      <c r="H145" s="3"/>
    </row>
    <row r="146" spans="1:8" x14ac:dyDescent="0.25">
      <c r="A146" s="7">
        <f t="shared" si="5"/>
        <v>73</v>
      </c>
      <c r="B146" s="8" t="s">
        <v>67</v>
      </c>
      <c r="C146" s="52"/>
      <c r="D146" s="14">
        <v>202</v>
      </c>
      <c r="E146" s="14">
        <f t="shared" si="3"/>
        <v>0</v>
      </c>
      <c r="F146" s="15"/>
      <c r="H146" s="3"/>
    </row>
    <row r="147" spans="1:8" x14ac:dyDescent="0.25">
      <c r="A147" s="7">
        <f t="shared" si="5"/>
        <v>74</v>
      </c>
      <c r="B147" s="8" t="s">
        <v>73</v>
      </c>
      <c r="C147" s="52"/>
      <c r="D147" s="14">
        <v>131</v>
      </c>
      <c r="E147" s="14">
        <f t="shared" si="3"/>
        <v>0</v>
      </c>
      <c r="F147" s="15"/>
      <c r="H147" s="3"/>
    </row>
    <row r="148" spans="1:8" x14ac:dyDescent="0.25">
      <c r="A148" s="7">
        <f t="shared" si="5"/>
        <v>75</v>
      </c>
      <c r="B148" s="8" t="s">
        <v>90</v>
      </c>
      <c r="C148" s="52"/>
      <c r="D148" s="14">
        <v>0</v>
      </c>
      <c r="E148" s="14">
        <f t="shared" si="3"/>
        <v>0</v>
      </c>
      <c r="F148" s="15"/>
      <c r="H148" s="3"/>
    </row>
    <row r="149" spans="1:8" x14ac:dyDescent="0.25">
      <c r="A149" s="7">
        <f t="shared" si="5"/>
        <v>76</v>
      </c>
      <c r="B149" s="8" t="s">
        <v>68</v>
      </c>
      <c r="C149" s="52"/>
      <c r="D149" s="14">
        <v>3073</v>
      </c>
      <c r="E149" s="14">
        <f t="shared" si="3"/>
        <v>0</v>
      </c>
      <c r="F149" s="15"/>
      <c r="H149" s="3"/>
    </row>
    <row r="150" spans="1:8" x14ac:dyDescent="0.25">
      <c r="A150" s="7">
        <f t="shared" si="5"/>
        <v>77</v>
      </c>
      <c r="B150" s="8" t="s">
        <v>89</v>
      </c>
      <c r="C150" s="52"/>
      <c r="D150" s="14">
        <v>45</v>
      </c>
      <c r="E150" s="14">
        <f t="shared" si="3"/>
        <v>0</v>
      </c>
      <c r="F150" s="15"/>
      <c r="H150" s="3"/>
    </row>
    <row r="151" spans="1:8" x14ac:dyDescent="0.25">
      <c r="A151" s="7">
        <f t="shared" si="5"/>
        <v>78</v>
      </c>
      <c r="B151" s="21" t="s">
        <v>91</v>
      </c>
      <c r="C151" s="52"/>
      <c r="D151" s="14">
        <v>475</v>
      </c>
      <c r="E151" s="14">
        <f t="shared" si="3"/>
        <v>0</v>
      </c>
      <c r="F151" s="15"/>
      <c r="H151" s="3"/>
    </row>
    <row r="152" spans="1:8" x14ac:dyDescent="0.25">
      <c r="A152" s="7"/>
      <c r="B152" s="67" t="s">
        <v>18</v>
      </c>
      <c r="C152" s="67"/>
      <c r="D152" s="67"/>
      <c r="E152" s="14">
        <f>SUM(E74:E151)</f>
        <v>0</v>
      </c>
      <c r="F152" s="15"/>
    </row>
    <row r="153" spans="1:8" x14ac:dyDescent="0.25">
      <c r="A153" s="7"/>
      <c r="B153" s="17"/>
      <c r="C153" s="17"/>
      <c r="D153" s="22"/>
      <c r="E153" s="11"/>
      <c r="F153" s="11"/>
    </row>
    <row r="154" spans="1:8" x14ac:dyDescent="0.25">
      <c r="A154" s="68" t="s">
        <v>74</v>
      </c>
      <c r="B154" s="68"/>
      <c r="C154" s="68"/>
      <c r="D154" s="68"/>
      <c r="E154" s="68"/>
      <c r="F154" s="68"/>
    </row>
    <row r="155" spans="1:8" ht="26.1" customHeight="1" x14ac:dyDescent="0.25">
      <c r="A155" s="50"/>
      <c r="B155" s="51" t="s">
        <v>61</v>
      </c>
      <c r="C155" s="6" t="s">
        <v>49</v>
      </c>
      <c r="D155" s="51" t="s">
        <v>60</v>
      </c>
      <c r="E155" s="6" t="s">
        <v>48</v>
      </c>
      <c r="F155" s="6"/>
    </row>
    <row r="156" spans="1:8" x14ac:dyDescent="0.25">
      <c r="A156" s="7">
        <v>1</v>
      </c>
      <c r="B156" s="23" t="s">
        <v>75</v>
      </c>
      <c r="C156" s="52"/>
      <c r="D156" s="53"/>
      <c r="E156" s="14">
        <f t="shared" ref="E156:E164" si="6">C156*D156</f>
        <v>0</v>
      </c>
      <c r="F156" s="15"/>
    </row>
    <row r="157" spans="1:8" x14ac:dyDescent="0.25">
      <c r="A157" s="7">
        <v>2</v>
      </c>
      <c r="B157" s="23" t="s">
        <v>76</v>
      </c>
      <c r="C157" s="52"/>
      <c r="D157" s="53"/>
      <c r="E157" s="14">
        <f t="shared" si="6"/>
        <v>0</v>
      </c>
      <c r="F157" s="15"/>
    </row>
    <row r="158" spans="1:8" x14ac:dyDescent="0.25">
      <c r="A158" s="7">
        <v>3</v>
      </c>
      <c r="B158" s="23" t="s">
        <v>77</v>
      </c>
      <c r="C158" s="52"/>
      <c r="D158" s="53"/>
      <c r="E158" s="14">
        <f t="shared" si="6"/>
        <v>0</v>
      </c>
      <c r="F158" s="15"/>
    </row>
    <row r="159" spans="1:8" x14ac:dyDescent="0.25">
      <c r="A159" s="7">
        <v>4</v>
      </c>
      <c r="B159" s="23" t="s">
        <v>78</v>
      </c>
      <c r="C159" s="52"/>
      <c r="D159" s="53"/>
      <c r="E159" s="14">
        <f t="shared" si="6"/>
        <v>0</v>
      </c>
      <c r="F159" s="15"/>
    </row>
    <row r="160" spans="1:8" x14ac:dyDescent="0.25">
      <c r="A160" s="7">
        <v>5</v>
      </c>
      <c r="B160" s="23" t="s">
        <v>79</v>
      </c>
      <c r="C160" s="52"/>
      <c r="D160" s="53"/>
      <c r="E160" s="14">
        <f t="shared" si="6"/>
        <v>0</v>
      </c>
      <c r="F160" s="15"/>
    </row>
    <row r="161" spans="1:6" x14ac:dyDescent="0.25">
      <c r="A161" s="7">
        <v>6</v>
      </c>
      <c r="B161" s="23" t="s">
        <v>80</v>
      </c>
      <c r="C161" s="52"/>
      <c r="D161" s="53"/>
      <c r="E161" s="14">
        <f t="shared" si="6"/>
        <v>0</v>
      </c>
      <c r="F161" s="15"/>
    </row>
    <row r="162" spans="1:6" x14ac:dyDescent="0.25">
      <c r="A162" s="7">
        <v>7</v>
      </c>
      <c r="B162" s="24" t="s">
        <v>81</v>
      </c>
      <c r="C162" s="52"/>
      <c r="D162" s="53"/>
      <c r="E162" s="14">
        <f t="shared" si="6"/>
        <v>0</v>
      </c>
      <c r="F162" s="15"/>
    </row>
    <row r="163" spans="1:6" x14ac:dyDescent="0.25">
      <c r="A163" s="7">
        <v>8</v>
      </c>
      <c r="B163" s="24" t="s">
        <v>83</v>
      </c>
      <c r="C163" s="52"/>
      <c r="D163" s="53"/>
      <c r="E163" s="14">
        <f t="shared" si="6"/>
        <v>0</v>
      </c>
      <c r="F163" s="15"/>
    </row>
    <row r="164" spans="1:6" x14ac:dyDescent="0.25">
      <c r="A164" s="7">
        <v>9</v>
      </c>
      <c r="B164" s="24" t="s">
        <v>82</v>
      </c>
      <c r="C164" s="52"/>
      <c r="D164" s="53"/>
      <c r="E164" s="14">
        <f t="shared" si="6"/>
        <v>0</v>
      </c>
      <c r="F164" s="15"/>
    </row>
    <row r="165" spans="1:6" x14ac:dyDescent="0.25">
      <c r="A165" s="7"/>
      <c r="B165" s="69" t="s">
        <v>151</v>
      </c>
      <c r="C165" s="69"/>
      <c r="D165" s="69"/>
      <c r="E165" s="14">
        <f>SUM(E156:E164)</f>
        <v>0</v>
      </c>
      <c r="F165" s="25"/>
    </row>
    <row r="166" spans="1:6" x14ac:dyDescent="0.25">
      <c r="A166" s="7"/>
      <c r="B166" s="22"/>
      <c r="C166" s="22"/>
      <c r="D166" s="22"/>
      <c r="E166" s="25"/>
      <c r="F166" s="25"/>
    </row>
    <row r="167" spans="1:6" x14ac:dyDescent="0.25">
      <c r="A167" s="68" t="s">
        <v>62</v>
      </c>
      <c r="B167" s="68"/>
      <c r="C167" s="68"/>
      <c r="D167" s="68"/>
      <c r="E167" s="68"/>
      <c r="F167" s="68"/>
    </row>
    <row r="168" spans="1:6" ht="26.1" customHeight="1" x14ac:dyDescent="0.25">
      <c r="A168" s="50"/>
      <c r="B168" s="51" t="s">
        <v>61</v>
      </c>
      <c r="C168" s="6" t="s">
        <v>49</v>
      </c>
      <c r="D168" s="51" t="s">
        <v>60</v>
      </c>
      <c r="E168" s="6" t="s">
        <v>48</v>
      </c>
      <c r="F168" s="6"/>
    </row>
    <row r="169" spans="1:6" x14ac:dyDescent="0.25">
      <c r="A169" s="7">
        <v>1</v>
      </c>
      <c r="B169" s="35"/>
      <c r="C169" s="52"/>
      <c r="D169" s="54"/>
      <c r="E169" s="10">
        <f>C169*D169</f>
        <v>0</v>
      </c>
      <c r="F169" s="11"/>
    </row>
    <row r="170" spans="1:6" x14ac:dyDescent="0.25">
      <c r="A170" s="7">
        <v>2</v>
      </c>
      <c r="B170" s="35"/>
      <c r="C170" s="52"/>
      <c r="D170" s="54"/>
      <c r="E170" s="10">
        <f>C170*D170</f>
        <v>0</v>
      </c>
      <c r="F170" s="11"/>
    </row>
    <row r="171" spans="1:6" x14ac:dyDescent="0.25">
      <c r="A171" s="7">
        <v>3</v>
      </c>
      <c r="B171" s="35"/>
      <c r="C171" s="52"/>
      <c r="D171" s="54"/>
      <c r="E171" s="10">
        <f>C171*D171</f>
        <v>0</v>
      </c>
      <c r="F171" s="11"/>
    </row>
    <row r="172" spans="1:6" x14ac:dyDescent="0.25">
      <c r="A172" s="7">
        <v>4</v>
      </c>
      <c r="B172" s="35"/>
      <c r="C172" s="52"/>
      <c r="D172" s="54"/>
      <c r="E172" s="10">
        <f>C172*D172</f>
        <v>0</v>
      </c>
      <c r="F172" s="11"/>
    </row>
    <row r="173" spans="1:6" x14ac:dyDescent="0.25">
      <c r="A173" s="12"/>
      <c r="B173" s="69" t="s">
        <v>152</v>
      </c>
      <c r="C173" s="69"/>
      <c r="D173" s="69"/>
      <c r="E173" s="10">
        <f>SUM(E169:F172)</f>
        <v>0</v>
      </c>
      <c r="F173" s="11"/>
    </row>
    <row r="174" spans="1:6" ht="12.6" customHeight="1" x14ac:dyDescent="0.25">
      <c r="A174" s="18"/>
      <c r="B174" s="26"/>
      <c r="C174" s="26"/>
      <c r="D174" s="7"/>
      <c r="E174" s="27"/>
      <c r="F174" s="27"/>
    </row>
    <row r="175" spans="1:6" ht="12.6" customHeight="1" x14ac:dyDescent="0.25">
      <c r="A175" s="55"/>
      <c r="B175" s="56"/>
      <c r="C175" s="56"/>
      <c r="D175" s="57"/>
      <c r="E175" s="58"/>
      <c r="F175" s="58"/>
    </row>
    <row r="176" spans="1:6" x14ac:dyDescent="0.25">
      <c r="A176" s="59" t="s">
        <v>58</v>
      </c>
      <c r="B176" s="60"/>
      <c r="C176" s="60"/>
      <c r="D176" s="60"/>
      <c r="E176" s="61">
        <f>+E165+E152+E71</f>
        <v>0</v>
      </c>
      <c r="F176" s="62"/>
    </row>
    <row r="177" spans="1:6" x14ac:dyDescent="0.25">
      <c r="A177" s="63"/>
      <c r="B177" s="63"/>
      <c r="C177" s="63"/>
      <c r="D177" s="63"/>
      <c r="E177" s="63"/>
      <c r="F177" s="63"/>
    </row>
    <row r="178" spans="1:6" ht="41.25" customHeight="1" x14ac:dyDescent="0.25">
      <c r="A178" s="64" t="s">
        <v>153</v>
      </c>
      <c r="B178" s="65"/>
      <c r="C178" s="64" t="s">
        <v>141</v>
      </c>
      <c r="D178" s="70"/>
      <c r="E178" s="70"/>
      <c r="F178" s="63"/>
    </row>
    <row r="179" spans="1:6" x14ac:dyDescent="0.25">
      <c r="A179" s="71" t="s">
        <v>154</v>
      </c>
      <c r="B179" s="71"/>
      <c r="C179" s="71"/>
      <c r="D179" s="71"/>
      <c r="E179" s="71"/>
      <c r="F179" s="71"/>
    </row>
  </sheetData>
  <protectedRanges>
    <protectedRange sqref="C62:C65 C67:C70 C48:C50 C57:C60 C52:C55 C16:C18 C20:C22 C24:C27 C29:C32 C34:C37 C39:C42 C44:C46 C74:C151" name="Range1"/>
    <protectedRange sqref="F162 B164 E165:E166 B162 B169:D172" name="Range1_1_1_1"/>
    <protectedRange sqref="B163" name="Range1_1_1_2"/>
    <protectedRange sqref="F163:F166" name="Range1_1_1"/>
    <protectedRange sqref="F179 B179 D179 A177:F177" name="Range1_3_1"/>
  </protectedRanges>
  <mergeCells count="8">
    <mergeCell ref="B173:D173"/>
    <mergeCell ref="D178:E178"/>
    <mergeCell ref="A179:F179"/>
    <mergeCell ref="C71:D71"/>
    <mergeCell ref="B152:D152"/>
    <mergeCell ref="A154:F154"/>
    <mergeCell ref="B165:D165"/>
    <mergeCell ref="A167:F167"/>
  </mergeCells>
  <phoneticPr fontId="2" type="noConversion"/>
  <conditionalFormatting sqref="C144:C145">
    <cfRule type="cellIs" dxfId="0" priority="1" operator="greaterThan">
      <formula>$C$71</formula>
    </cfRule>
  </conditionalFormatting>
  <pageMargins left="1" right="1" top="0.5" bottom="0.75" header="0.5" footer="0.5"/>
  <pageSetup scale="61" fitToHeight="4" orientation="portrait" r:id="rId1"/>
  <headerFooter alignWithMargins="0"/>
  <rowBreaks count="2" manualBreakCount="2">
    <brk id="93" max="16383" man="1"/>
    <brk id="12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TESCO Order Form</vt:lpstr>
      <vt:lpstr>'TESCO Order Form'!Print_Area</vt:lpstr>
    </vt:vector>
  </TitlesOfParts>
  <Company>MDOT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TESCO Medium Bus Order Form</dc:title>
  <dc:subject>Hoekstra Medium Bus Order Form</dc:subject>
  <dc:creator>MDOT</dc:creator>
  <cp:keywords>TESCO, Medium Bus Order Form</cp:keywords>
  <cp:lastModifiedBy>Jeff Pappas</cp:lastModifiedBy>
  <cp:lastPrinted>2020-10-26T14:29:53Z</cp:lastPrinted>
  <dcterms:created xsi:type="dcterms:W3CDTF">2010-10-07T18:21:39Z</dcterms:created>
  <dcterms:modified xsi:type="dcterms:W3CDTF">2026-11-05T16:23:06Z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fed65-62e7-46ea-af74-187e0c17143a_Enabled">
    <vt:lpwstr>true</vt:lpwstr>
  </property>
  <property fmtid="{D5CDD505-2E9C-101B-9397-08002B2CF9AE}" pid="3" name="MSIP_Label_3a2fed65-62e7-46ea-af74-187e0c17143a_SetDate">
    <vt:lpwstr>2021-04-23T12:49:21Z</vt:lpwstr>
  </property>
  <property fmtid="{D5CDD505-2E9C-101B-9397-08002B2CF9AE}" pid="4" name="MSIP_Label_3a2fed65-62e7-46ea-af74-187e0c17143a_Method">
    <vt:lpwstr>Privileged</vt:lpwstr>
  </property>
  <property fmtid="{D5CDD505-2E9C-101B-9397-08002B2CF9AE}" pid="5" name="MSIP_Label_3a2fed65-62e7-46ea-af74-187e0c17143a_Name">
    <vt:lpwstr>3a2fed65-62e7-46ea-af74-187e0c17143a</vt:lpwstr>
  </property>
  <property fmtid="{D5CDD505-2E9C-101B-9397-08002B2CF9AE}" pid="6" name="MSIP_Label_3a2fed65-62e7-46ea-af74-187e0c17143a_SiteId">
    <vt:lpwstr>d5fb7087-3777-42ad-966a-892ef47225d1</vt:lpwstr>
  </property>
  <property fmtid="{D5CDD505-2E9C-101B-9397-08002B2CF9AE}" pid="7" name="MSIP_Label_3a2fed65-62e7-46ea-af74-187e0c17143a_ActionId">
    <vt:lpwstr>7af88b6d-9712-4860-9e49-ef9f1a81dd56</vt:lpwstr>
  </property>
  <property fmtid="{D5CDD505-2E9C-101B-9397-08002B2CF9AE}" pid="8" name="MSIP_Label_3a2fed65-62e7-46ea-af74-187e0c17143a_ContentBits">
    <vt:lpwstr>0</vt:lpwstr>
  </property>
</Properties>
</file>